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jela Majačić\Desktop\Moji dokumenti Danijela Majačić\Financijski izvještaj 2025\"/>
    </mc:Choice>
  </mc:AlternateContent>
  <bookViews>
    <workbookView xWindow="0" yWindow="0" windowWidth="28800" windowHeight="1183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E56" i="82" s="1"/>
  <c r="D62" i="82"/>
  <c r="E57" i="82"/>
  <c r="D57" i="82"/>
  <c r="E52" i="82"/>
  <c r="D52" i="82"/>
  <c r="E46" i="82"/>
  <c r="E45" i="82" s="1"/>
  <c r="E44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D245" i="81" s="1"/>
  <c r="D244" i="81" s="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/>
  <c r="E193" i="81"/>
  <c r="E188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D287" i="80" s="1"/>
  <c r="D244" i="80" s="1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E113" i="80" s="1"/>
  <c r="D117" i="80"/>
  <c r="E114" i="80"/>
  <c r="D114" i="80"/>
  <c r="D113" i="80" s="1"/>
  <c r="E108" i="80"/>
  <c r="D108" i="80"/>
  <c r="E100" i="80"/>
  <c r="E94" i="80" s="1"/>
  <c r="D100" i="80"/>
  <c r="E95" i="80"/>
  <c r="D95" i="80"/>
  <c r="D94" i="80" s="1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E45" i="79" s="1"/>
  <c r="D52" i="79"/>
  <c r="E46" i="79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E6" i="79" s="1"/>
  <c r="D11" i="79"/>
  <c r="E8" i="79"/>
  <c r="D8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E274" i="78" s="1"/>
  <c r="D279" i="78"/>
  <c r="E275" i="78"/>
  <c r="D275" i="78"/>
  <c r="D274" i="78" s="1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E113" i="78" s="1"/>
  <c r="D117" i="78"/>
  <c r="E114" i="78"/>
  <c r="D114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D187" i="77" s="1"/>
  <c r="E193" i="77"/>
  <c r="E188" i="77" s="1"/>
  <c r="E187" i="77" s="1"/>
  <c r="D193" i="77"/>
  <c r="D188" i="77" s="1"/>
  <c r="E189" i="77"/>
  <c r="D189" i="77"/>
  <c r="E181" i="77"/>
  <c r="D181" i="77"/>
  <c r="E175" i="77"/>
  <c r="D175" i="77"/>
  <c r="E170" i="77"/>
  <c r="D170" i="77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E7" i="77" s="1"/>
  <c r="D11" i="77"/>
  <c r="E8" i="77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D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E113" i="76"/>
  <c r="D113" i="76"/>
  <c r="E108" i="76"/>
  <c r="D108" i="76"/>
  <c r="E100" i="76"/>
  <c r="E94" i="76" s="1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D245" i="75" s="1"/>
  <c r="D244" i="75" s="1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D200" i="75"/>
  <c r="E193" i="75"/>
  <c r="E188" i="75" s="1"/>
  <c r="D193" i="75"/>
  <c r="E189" i="75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D45" i="75" s="1"/>
  <c r="E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D11" i="75"/>
  <c r="E8" i="75"/>
  <c r="D8" i="75"/>
  <c r="E7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D287" i="74" s="1"/>
  <c r="E299" i="74"/>
  <c r="D299" i="74"/>
  <c r="E297" i="74"/>
  <c r="E287" i="74" s="1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E154" i="74" s="1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E6" i="74" s="1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D245" i="73" s="1"/>
  <c r="E249" i="73"/>
  <c r="D249" i="73"/>
  <c r="E246" i="73"/>
  <c r="E245" i="73" s="1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/>
  <c r="E108" i="73"/>
  <c r="D108" i="73"/>
  <c r="E100" i="73"/>
  <c r="D100" i="73"/>
  <c r="E95" i="73"/>
  <c r="E94" i="73" s="1"/>
  <c r="D95" i="73"/>
  <c r="D94" i="73" s="1"/>
  <c r="D4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D45" i="73" s="1"/>
  <c r="E45" i="73"/>
  <c r="E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E6" i="73" s="1"/>
  <c r="D19" i="73"/>
  <c r="E14" i="73"/>
  <c r="D14" i="73"/>
  <c r="E11" i="73"/>
  <c r="D11" i="73"/>
  <c r="E8" i="73"/>
  <c r="D8" i="73"/>
  <c r="D7" i="73" s="1"/>
  <c r="E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E187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49" i="72"/>
  <c r="D149" i="72"/>
  <c r="E146" i="72"/>
  <c r="D146" i="72"/>
  <c r="E142" i="72"/>
  <c r="D142" i="72"/>
  <c r="E138" i="72"/>
  <c r="E122" i="72" s="1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D166" i="7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52" i="71"/>
  <c r="E45" i="71" s="1"/>
  <c r="D52" i="71"/>
  <c r="E46" i="71"/>
  <c r="D46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E7" i="71" s="1"/>
  <c r="D11" i="71"/>
  <c r="D7" i="71" s="1"/>
  <c r="E8" i="7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E122" i="70" s="1"/>
  <c r="D129" i="70"/>
  <c r="E126" i="70"/>
  <c r="D126" i="70"/>
  <c r="E123" i="70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E245" i="69" s="1"/>
  <c r="E244" i="69" s="1"/>
  <c r="D266" i="69"/>
  <c r="D245" i="69" s="1"/>
  <c r="D244" i="69" s="1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E287" i="51" s="1"/>
  <c r="D306" i="51"/>
  <c r="D287" i="51" s="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D94" i="51" s="1"/>
  <c r="E95" i="51"/>
  <c r="D95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D8" i="67"/>
  <c r="D7" i="67" s="1"/>
  <c r="E6" i="67"/>
  <c r="D6" i="67"/>
  <c r="I426" i="68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I422" i="68" s="1"/>
  <c r="F422" i="68"/>
  <c r="H422" i="68" s="1"/>
  <c r="J422" i="68" s="1"/>
  <c r="E422" i="68"/>
  <c r="D422" i="68"/>
  <c r="G421" i="68"/>
  <c r="I421" i="68" s="1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J418" i="68"/>
  <c r="G418" i="68"/>
  <c r="F418" i="68"/>
  <c r="E418" i="68"/>
  <c r="I418" i="68" s="1"/>
  <c r="D418" i="68"/>
  <c r="H418" i="68" s="1"/>
  <c r="G417" i="68"/>
  <c r="F417" i="68"/>
  <c r="H417" i="68" s="1"/>
  <c r="E417" i="68"/>
  <c r="D417" i="68"/>
  <c r="H416" i="68"/>
  <c r="J416" i="68" s="1"/>
  <c r="G416" i="68"/>
  <c r="F416" i="68"/>
  <c r="E416" i="68"/>
  <c r="D416" i="68"/>
  <c r="D415" i="68" s="1"/>
  <c r="G415" i="68"/>
  <c r="G414" i="68"/>
  <c r="F414" i="68"/>
  <c r="E414" i="68"/>
  <c r="I414" i="68" s="1"/>
  <c r="D414" i="68"/>
  <c r="H414" i="68" s="1"/>
  <c r="J414" i="68" s="1"/>
  <c r="J413" i="68"/>
  <c r="I413" i="68"/>
  <c r="G413" i="68"/>
  <c r="F413" i="68"/>
  <c r="E413" i="68"/>
  <c r="D413" i="68"/>
  <c r="H413" i="68" s="1"/>
  <c r="G412" i="68"/>
  <c r="F412" i="68"/>
  <c r="F410" i="68" s="1"/>
  <c r="E412" i="68"/>
  <c r="D412" i="68"/>
  <c r="G411" i="68"/>
  <c r="F411" i="68"/>
  <c r="E411" i="68"/>
  <c r="I411" i="68" s="1"/>
  <c r="D411" i="68"/>
  <c r="G410" i="68"/>
  <c r="I409" i="68"/>
  <c r="G409" i="68"/>
  <c r="F409" i="68"/>
  <c r="E409" i="68"/>
  <c r="D409" i="68"/>
  <c r="H409" i="68" s="1"/>
  <c r="J409" i="68" s="1"/>
  <c r="J408" i="68"/>
  <c r="I408" i="68"/>
  <c r="H408" i="68"/>
  <c r="G408" i="68"/>
  <c r="F408" i="68"/>
  <c r="E408" i="68"/>
  <c r="D408" i="68"/>
  <c r="G407" i="68"/>
  <c r="F407" i="68"/>
  <c r="F405" i="68" s="1"/>
  <c r="E407" i="68"/>
  <c r="I407" i="68" s="1"/>
  <c r="D407" i="68"/>
  <c r="G406" i="68"/>
  <c r="F406" i="68"/>
  <c r="E406" i="68"/>
  <c r="I406" i="68" s="1"/>
  <c r="I405" i="68" s="1"/>
  <c r="D406" i="68"/>
  <c r="G405" i="68"/>
  <c r="G404" i="68"/>
  <c r="F404" i="68"/>
  <c r="E404" i="68"/>
  <c r="I404" i="68" s="1"/>
  <c r="D404" i="68"/>
  <c r="H404" i="68" s="1"/>
  <c r="J404" i="68" s="1"/>
  <c r="J403" i="68"/>
  <c r="I403" i="68"/>
  <c r="H403" i="68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I398" i="68"/>
  <c r="G398" i="68"/>
  <c r="F398" i="68"/>
  <c r="H398" i="68" s="1"/>
  <c r="J398" i="68" s="1"/>
  <c r="E398" i="68"/>
  <c r="D398" i="68"/>
  <c r="G397" i="68"/>
  <c r="F397" i="68"/>
  <c r="E397" i="68"/>
  <c r="I397" i="68" s="1"/>
  <c r="D397" i="68"/>
  <c r="H397" i="68" s="1"/>
  <c r="J397" i="68" s="1"/>
  <c r="I396" i="68"/>
  <c r="I395" i="68" s="1"/>
  <c r="H396" i="68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H391" i="68"/>
  <c r="J391" i="68" s="1"/>
  <c r="G391" i="68"/>
  <c r="F391" i="68"/>
  <c r="E391" i="68"/>
  <c r="D391" i="68"/>
  <c r="G390" i="68"/>
  <c r="F390" i="68"/>
  <c r="E390" i="68"/>
  <c r="I390" i="68" s="1"/>
  <c r="D390" i="68"/>
  <c r="H390" i="68" s="1"/>
  <c r="J390" i="68" s="1"/>
  <c r="J389" i="68"/>
  <c r="I389" i="68"/>
  <c r="G389" i="68"/>
  <c r="F389" i="68"/>
  <c r="E389" i="68"/>
  <c r="D389" i="68"/>
  <c r="H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H386" i="68"/>
  <c r="G386" i="68"/>
  <c r="F386" i="68"/>
  <c r="E386" i="68"/>
  <c r="E385" i="68" s="1"/>
  <c r="D386" i="68"/>
  <c r="I384" i="68"/>
  <c r="H384" i="68"/>
  <c r="J384" i="68" s="1"/>
  <c r="G384" i="68"/>
  <c r="F384" i="68"/>
  <c r="E384" i="68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D381" i="68"/>
  <c r="G380" i="68"/>
  <c r="F380" i="68"/>
  <c r="H380" i="68" s="1"/>
  <c r="J380" i="68" s="1"/>
  <c r="E380" i="68"/>
  <c r="I380" i="68" s="1"/>
  <c r="D380" i="68"/>
  <c r="I379" i="68"/>
  <c r="H379" i="68"/>
  <c r="J379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G374" i="68" s="1"/>
  <c r="F376" i="68"/>
  <c r="E376" i="68"/>
  <c r="D376" i="68"/>
  <c r="G375" i="68"/>
  <c r="F375" i="68"/>
  <c r="E375" i="68"/>
  <c r="I375" i="68" s="1"/>
  <c r="D375" i="68"/>
  <c r="H375" i="68" s="1"/>
  <c r="F374" i="68"/>
  <c r="F371" i="68" s="1"/>
  <c r="G373" i="68"/>
  <c r="I373" i="68" s="1"/>
  <c r="I372" i="68" s="1"/>
  <c r="F373" i="68"/>
  <c r="E373" i="68"/>
  <c r="E372" i="68" s="1"/>
  <c r="D373" i="68"/>
  <c r="G372" i="68"/>
  <c r="F372" i="68"/>
  <c r="J370" i="68"/>
  <c r="G370" i="68"/>
  <c r="F370" i="68"/>
  <c r="E370" i="68"/>
  <c r="I370" i="68" s="1"/>
  <c r="D370" i="68"/>
  <c r="H370" i="68" s="1"/>
  <c r="H369" i="68"/>
  <c r="J369" i="68" s="1"/>
  <c r="G369" i="68"/>
  <c r="F369" i="68"/>
  <c r="F367" i="68" s="1"/>
  <c r="E369" i="68"/>
  <c r="I369" i="68" s="1"/>
  <c r="D369" i="68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I361" i="68" s="1"/>
  <c r="F361" i="68"/>
  <c r="E361" i="68"/>
  <c r="D361" i="68"/>
  <c r="H361" i="68" s="1"/>
  <c r="J361" i="68" s="1"/>
  <c r="I360" i="68"/>
  <c r="H360" i="68"/>
  <c r="J360" i="68" s="1"/>
  <c r="G360" i="68"/>
  <c r="F360" i="68"/>
  <c r="E360" i="68"/>
  <c r="D360" i="68"/>
  <c r="G359" i="68"/>
  <c r="F359" i="68"/>
  <c r="F357" i="68" s="1"/>
  <c r="E359" i="68"/>
  <c r="I359" i="68" s="1"/>
  <c r="D359" i="68"/>
  <c r="H359" i="68" s="1"/>
  <c r="G358" i="68"/>
  <c r="F358" i="68"/>
  <c r="E358" i="68"/>
  <c r="I358" i="68" s="1"/>
  <c r="D358" i="68"/>
  <c r="G357" i="68"/>
  <c r="G356" i="68"/>
  <c r="F356" i="68"/>
  <c r="H356" i="68" s="1"/>
  <c r="J356" i="68" s="1"/>
  <c r="E356" i="68"/>
  <c r="I356" i="68" s="1"/>
  <c r="D356" i="68"/>
  <c r="I355" i="68"/>
  <c r="H355" i="68"/>
  <c r="J355" i="68" s="1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J353" i="68"/>
  <c r="I353" i="68"/>
  <c r="G353" i="68"/>
  <c r="F353" i="68"/>
  <c r="E353" i="68"/>
  <c r="D353" i="68"/>
  <c r="H353" i="68" s="1"/>
  <c r="G352" i="68"/>
  <c r="F352" i="68"/>
  <c r="G351" i="68"/>
  <c r="F351" i="68"/>
  <c r="E351" i="68"/>
  <c r="I351" i="68" s="1"/>
  <c r="D351" i="68"/>
  <c r="H351" i="68" s="1"/>
  <c r="J351" i="68" s="1"/>
  <c r="I350" i="68"/>
  <c r="H350" i="68"/>
  <c r="J350" i="68" s="1"/>
  <c r="G350" i="68"/>
  <c r="G347" i="68" s="1"/>
  <c r="F350" i="68"/>
  <c r="E350" i="68"/>
  <c r="D350" i="68"/>
  <c r="I349" i="68"/>
  <c r="G349" i="68"/>
  <c r="F349" i="68"/>
  <c r="E349" i="68"/>
  <c r="D349" i="68"/>
  <c r="H349" i="68" s="1"/>
  <c r="J349" i="68" s="1"/>
  <c r="I348" i="68"/>
  <c r="H348" i="68"/>
  <c r="G348" i="68"/>
  <c r="F348" i="68"/>
  <c r="E348" i="68"/>
  <c r="D348" i="68"/>
  <c r="F347" i="68"/>
  <c r="E347" i="68"/>
  <c r="J346" i="68"/>
  <c r="G346" i="68"/>
  <c r="F346" i="68"/>
  <c r="E346" i="68"/>
  <c r="I346" i="68" s="1"/>
  <c r="D346" i="68"/>
  <c r="H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H344" i="68" s="1"/>
  <c r="J344" i="68" s="1"/>
  <c r="I343" i="68"/>
  <c r="H343" i="68"/>
  <c r="J343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J341" i="68"/>
  <c r="G341" i="68"/>
  <c r="F341" i="68"/>
  <c r="E341" i="68"/>
  <c r="I341" i="68" s="1"/>
  <c r="D341" i="68"/>
  <c r="H341" i="68" s="1"/>
  <c r="G340" i="68"/>
  <c r="G338" i="68" s="1"/>
  <c r="F340" i="68"/>
  <c r="F338" i="68" s="1"/>
  <c r="E340" i="68"/>
  <c r="I340" i="68" s="1"/>
  <c r="D340" i="68"/>
  <c r="H340" i="68" s="1"/>
  <c r="J340" i="68" s="1"/>
  <c r="G339" i="68"/>
  <c r="F339" i="68"/>
  <c r="E339" i="68"/>
  <c r="D339" i="68"/>
  <c r="E338" i="68"/>
  <c r="I337" i="68"/>
  <c r="H337" i="68"/>
  <c r="J337" i="68" s="1"/>
  <c r="G337" i="68"/>
  <c r="F337" i="68"/>
  <c r="E337" i="68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H333" i="68" s="1"/>
  <c r="J333" i="68" s="1"/>
  <c r="E333" i="68"/>
  <c r="I333" i="68" s="1"/>
  <c r="D333" i="68"/>
  <c r="H332" i="68"/>
  <c r="J332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I330" i="68" s="1"/>
  <c r="D330" i="68"/>
  <c r="H330" i="68" s="1"/>
  <c r="J330" i="68" s="1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H326" i="68"/>
  <c r="G326" i="68"/>
  <c r="I326" i="68" s="1"/>
  <c r="F326" i="68"/>
  <c r="F325" i="68" s="1"/>
  <c r="E326" i="68"/>
  <c r="D326" i="68"/>
  <c r="J324" i="68"/>
  <c r="I324" i="68"/>
  <c r="H324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H321" i="68" s="1"/>
  <c r="E321" i="68"/>
  <c r="E320" i="68" s="1"/>
  <c r="D321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H313" i="68"/>
  <c r="J313" i="68" s="1"/>
  <c r="G313" i="68"/>
  <c r="I313" i="68" s="1"/>
  <c r="F313" i="68"/>
  <c r="F311" i="68" s="1"/>
  <c r="E313" i="68"/>
  <c r="D313" i="68"/>
  <c r="I312" i="68"/>
  <c r="I311" i="68" s="1"/>
  <c r="G312" i="68"/>
  <c r="G311" i="68" s="1"/>
  <c r="F312" i="68"/>
  <c r="E312" i="68"/>
  <c r="E311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H308" i="68" s="1"/>
  <c r="E308" i="68"/>
  <c r="I308" i="68" s="1"/>
  <c r="D308" i="68"/>
  <c r="H307" i="68"/>
  <c r="J307" i="68" s="1"/>
  <c r="G307" i="68"/>
  <c r="F307" i="68"/>
  <c r="F306" i="68" s="1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I301" i="68" s="1"/>
  <c r="F301" i="68"/>
  <c r="F299" i="68" s="1"/>
  <c r="E301" i="68"/>
  <c r="D301" i="68"/>
  <c r="I300" i="68"/>
  <c r="G300" i="68"/>
  <c r="G299" i="68" s="1"/>
  <c r="F300" i="68"/>
  <c r="E300" i="68"/>
  <c r="E299" i="68" s="1"/>
  <c r="D300" i="68"/>
  <c r="D299" i="68" s="1"/>
  <c r="G298" i="68"/>
  <c r="G297" i="68" s="1"/>
  <c r="F298" i="68"/>
  <c r="F297" i="68" s="1"/>
  <c r="E298" i="68"/>
  <c r="E297" i="68" s="1"/>
  <c r="D298" i="68"/>
  <c r="D297" i="68" s="1"/>
  <c r="G296" i="68"/>
  <c r="F296" i="68"/>
  <c r="H296" i="68" s="1"/>
  <c r="J296" i="68" s="1"/>
  <c r="E296" i="68"/>
  <c r="E293" i="68" s="1"/>
  <c r="D296" i="68"/>
  <c r="G295" i="68"/>
  <c r="F295" i="68"/>
  <c r="E295" i="68"/>
  <c r="I295" i="68" s="1"/>
  <c r="D295" i="68"/>
  <c r="H295" i="68" s="1"/>
  <c r="J295" i="68" s="1"/>
  <c r="I294" i="68"/>
  <c r="H294" i="68"/>
  <c r="J294" i="68" s="1"/>
  <c r="G294" i="68"/>
  <c r="G293" i="68" s="1"/>
  <c r="F294" i="68"/>
  <c r="E294" i="68"/>
  <c r="D294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F290" i="68"/>
  <c r="E290" i="68"/>
  <c r="I290" i="68" s="1"/>
  <c r="D290" i="68"/>
  <c r="H290" i="68" s="1"/>
  <c r="J290" i="68" s="1"/>
  <c r="H289" i="68"/>
  <c r="G289" i="68"/>
  <c r="I289" i="68" s="1"/>
  <c r="F289" i="68"/>
  <c r="F288" i="68" s="1"/>
  <c r="E289" i="68"/>
  <c r="D289" i="68"/>
  <c r="G286" i="68"/>
  <c r="F286" i="68"/>
  <c r="E286" i="68"/>
  <c r="E284" i="68" s="1"/>
  <c r="D286" i="68"/>
  <c r="H286" i="68" s="1"/>
  <c r="J286" i="68" s="1"/>
  <c r="G285" i="68"/>
  <c r="F285" i="68"/>
  <c r="E285" i="68"/>
  <c r="I285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I282" i="68"/>
  <c r="I281" i="68" s="1"/>
  <c r="H282" i="68"/>
  <c r="J282" i="68" s="1"/>
  <c r="G282" i="68"/>
  <c r="G281" i="68" s="1"/>
  <c r="F282" i="68"/>
  <c r="E282" i="68"/>
  <c r="E281" i="68" s="1"/>
  <c r="D282" i="68"/>
  <c r="D281" i="68"/>
  <c r="I280" i="68"/>
  <c r="I279" i="68" s="1"/>
  <c r="G280" i="68"/>
  <c r="G279" i="68" s="1"/>
  <c r="F280" i="68"/>
  <c r="E280" i="68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H277" i="68"/>
  <c r="J277" i="68" s="1"/>
  <c r="G277" i="68"/>
  <c r="F277" i="68"/>
  <c r="F275" i="68" s="1"/>
  <c r="F274" i="68" s="1"/>
  <c r="E277" i="68"/>
  <c r="I277" i="68" s="1"/>
  <c r="D277" i="68"/>
  <c r="G276" i="68"/>
  <c r="G275" i="68" s="1"/>
  <c r="F276" i="68"/>
  <c r="E276" i="68"/>
  <c r="E275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E266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H270" i="68"/>
  <c r="J270" i="68" s="1"/>
  <c r="G270" i="68"/>
  <c r="G266" i="68" s="1"/>
  <c r="F270" i="68"/>
  <c r="E270" i="68"/>
  <c r="D270" i="68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H265" i="68"/>
  <c r="J265" i="68" s="1"/>
  <c r="G265" i="68"/>
  <c r="F265" i="68"/>
  <c r="F261" i="68" s="1"/>
  <c r="E265" i="68"/>
  <c r="I265" i="68" s="1"/>
  <c r="D265" i="68"/>
  <c r="G264" i="68"/>
  <c r="I264" i="68" s="1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E262" i="68"/>
  <c r="E261" i="68" s="1"/>
  <c r="D262" i="68"/>
  <c r="H262" i="68" s="1"/>
  <c r="D261" i="68"/>
  <c r="G260" i="68"/>
  <c r="F260" i="68"/>
  <c r="E260" i="68"/>
  <c r="I260" i="68" s="1"/>
  <c r="D260" i="68"/>
  <c r="H260" i="68" s="1"/>
  <c r="J260" i="68" s="1"/>
  <c r="H259" i="68"/>
  <c r="J259" i="68" s="1"/>
  <c r="G259" i="68"/>
  <c r="F259" i="68"/>
  <c r="E259" i="68"/>
  <c r="I259" i="68" s="1"/>
  <c r="D259" i="68"/>
  <c r="I258" i="68"/>
  <c r="H258" i="68"/>
  <c r="J258" i="68" s="1"/>
  <c r="G258" i="68"/>
  <c r="G254" i="68" s="1"/>
  <c r="F258" i="68"/>
  <c r="E258" i="68"/>
  <c r="D258" i="68"/>
  <c r="G257" i="68"/>
  <c r="F257" i="68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F254" i="68" s="1"/>
  <c r="E255" i="68"/>
  <c r="E254" i="68" s="1"/>
  <c r="D255" i="68"/>
  <c r="D254" i="68" s="1"/>
  <c r="H253" i="68"/>
  <c r="J253" i="68" s="1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G250" i="68"/>
  <c r="G249" i="68" s="1"/>
  <c r="F250" i="68"/>
  <c r="E250" i="68"/>
  <c r="E249" i="68" s="1"/>
  <c r="D250" i="68"/>
  <c r="D249" i="68" s="1"/>
  <c r="F249" i="68"/>
  <c r="G248" i="68"/>
  <c r="G246" i="68" s="1"/>
  <c r="F248" i="68"/>
  <c r="F246" i="68" s="1"/>
  <c r="F245" i="68" s="1"/>
  <c r="E248" i="68"/>
  <c r="E246" i="68" s="1"/>
  <c r="D248" i="68"/>
  <c r="H248" i="68" s="1"/>
  <c r="J248" i="68" s="1"/>
  <c r="H247" i="68"/>
  <c r="H246" i="68" s="1"/>
  <c r="G247" i="68"/>
  <c r="F247" i="68"/>
  <c r="E247" i="68"/>
  <c r="I247" i="68" s="1"/>
  <c r="D247" i="68"/>
  <c r="D246" i="68" s="1"/>
  <c r="G243" i="68"/>
  <c r="F243" i="68"/>
  <c r="E243" i="68"/>
  <c r="I243" i="68" s="1"/>
  <c r="D243" i="68"/>
  <c r="D239" i="68" s="1"/>
  <c r="G242" i="68"/>
  <c r="F242" i="68"/>
  <c r="E242" i="68"/>
  <c r="I242" i="68" s="1"/>
  <c r="D242" i="68"/>
  <c r="H242" i="68" s="1"/>
  <c r="J242" i="68" s="1"/>
  <c r="H241" i="68"/>
  <c r="J241" i="68" s="1"/>
  <c r="G241" i="68"/>
  <c r="F241" i="68"/>
  <c r="F239" i="68" s="1"/>
  <c r="E241" i="68"/>
  <c r="I241" i="68" s="1"/>
  <c r="D241" i="68"/>
  <c r="I240" i="68"/>
  <c r="G240" i="68"/>
  <c r="G239" i="68" s="1"/>
  <c r="F240" i="68"/>
  <c r="E240" i="68"/>
  <c r="E239" i="68" s="1"/>
  <c r="D240" i="68"/>
  <c r="H240" i="68" s="1"/>
  <c r="G238" i="68"/>
  <c r="G237" i="68" s="1"/>
  <c r="F238" i="68"/>
  <c r="E238" i="68"/>
  <c r="E237" i="68" s="1"/>
  <c r="D238" i="68"/>
  <c r="D237" i="68" s="1"/>
  <c r="F237" i="68"/>
  <c r="G236" i="68"/>
  <c r="G234" i="68" s="1"/>
  <c r="G233" i="68" s="1"/>
  <c r="F236" i="68"/>
  <c r="F234" i="68" s="1"/>
  <c r="F233" i="68" s="1"/>
  <c r="E236" i="68"/>
  <c r="E234" i="68" s="1"/>
  <c r="E233" i="68" s="1"/>
  <c r="D236" i="68"/>
  <c r="H236" i="68" s="1"/>
  <c r="J236" i="68" s="1"/>
  <c r="G235" i="68"/>
  <c r="F235" i="68"/>
  <c r="E235" i="68"/>
  <c r="I235" i="68" s="1"/>
  <c r="D235" i="68"/>
  <c r="D234" i="68" s="1"/>
  <c r="D233" i="68" s="1"/>
  <c r="G232" i="68"/>
  <c r="F232" i="68"/>
  <c r="E232" i="68"/>
  <c r="I232" i="68" s="1"/>
  <c r="D232" i="68"/>
  <c r="H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G229" i="68"/>
  <c r="G228" i="68" s="1"/>
  <c r="F229" i="68"/>
  <c r="F228" i="68" s="1"/>
  <c r="E229" i="68"/>
  <c r="I229" i="68" s="1"/>
  <c r="D229" i="68"/>
  <c r="J227" i="68"/>
  <c r="I227" i="68"/>
  <c r="H227" i="68"/>
  <c r="G227" i="68"/>
  <c r="F227" i="68"/>
  <c r="E227" i="68"/>
  <c r="D227" i="68"/>
  <c r="G226" i="68"/>
  <c r="G225" i="68" s="1"/>
  <c r="F226" i="68"/>
  <c r="E226" i="68"/>
  <c r="E225" i="68" s="1"/>
  <c r="D226" i="68"/>
  <c r="D225" i="68" s="1"/>
  <c r="F225" i="68"/>
  <c r="G224" i="68"/>
  <c r="F224" i="68"/>
  <c r="E224" i="68"/>
  <c r="E220" i="68" s="1"/>
  <c r="D224" i="68"/>
  <c r="H224" i="68" s="1"/>
  <c r="J224" i="68" s="1"/>
  <c r="H223" i="68"/>
  <c r="J223" i="68" s="1"/>
  <c r="G223" i="68"/>
  <c r="F223" i="68"/>
  <c r="E223" i="68"/>
  <c r="I223" i="68" s="1"/>
  <c r="D223" i="68"/>
  <c r="I222" i="68"/>
  <c r="H222" i="68"/>
  <c r="J222" i="68" s="1"/>
  <c r="G222" i="68"/>
  <c r="G220" i="68" s="1"/>
  <c r="F222" i="68"/>
  <c r="E222" i="68"/>
  <c r="D222" i="68"/>
  <c r="G221" i="68"/>
  <c r="F221" i="68"/>
  <c r="F220" i="68" s="1"/>
  <c r="E221" i="68"/>
  <c r="I221" i="68" s="1"/>
  <c r="D221" i="68"/>
  <c r="D220" i="68" s="1"/>
  <c r="G219" i="68"/>
  <c r="F219" i="68"/>
  <c r="E219" i="68"/>
  <c r="I219" i="68" s="1"/>
  <c r="D219" i="68"/>
  <c r="D215" i="68" s="1"/>
  <c r="G218" i="68"/>
  <c r="F218" i="68"/>
  <c r="E218" i="68"/>
  <c r="I218" i="68" s="1"/>
  <c r="D218" i="68"/>
  <c r="H218" i="68" s="1"/>
  <c r="J218" i="68" s="1"/>
  <c r="H217" i="68"/>
  <c r="J217" i="68" s="1"/>
  <c r="G217" i="68"/>
  <c r="G215" i="68" s="1"/>
  <c r="F217" i="68"/>
  <c r="F215" i="68" s="1"/>
  <c r="E217" i="68"/>
  <c r="I217" i="68" s="1"/>
  <c r="D217" i="68"/>
  <c r="G216" i="68"/>
  <c r="I216" i="68" s="1"/>
  <c r="F216" i="68"/>
  <c r="E216" i="68"/>
  <c r="E215" i="68" s="1"/>
  <c r="D216" i="68"/>
  <c r="H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H211" i="68" s="1"/>
  <c r="J211" i="68" s="1"/>
  <c r="E211" i="68"/>
  <c r="I211" i="68" s="1"/>
  <c r="D211" i="68"/>
  <c r="I210" i="68"/>
  <c r="H210" i="68"/>
  <c r="J210" i="68" s="1"/>
  <c r="G210" i="68"/>
  <c r="G206" i="68" s="1"/>
  <c r="F210" i="68"/>
  <c r="E210" i="68"/>
  <c r="D210" i="68"/>
  <c r="G209" i="68"/>
  <c r="F209" i="68"/>
  <c r="E209" i="68"/>
  <c r="I209" i="68" s="1"/>
  <c r="D209" i="68"/>
  <c r="H209" i="68" s="1"/>
  <c r="J209" i="68" s="1"/>
  <c r="J208" i="68"/>
  <c r="I208" i="68"/>
  <c r="H208" i="68"/>
  <c r="G208" i="68"/>
  <c r="F208" i="68"/>
  <c r="E208" i="68"/>
  <c r="D208" i="68"/>
  <c r="G207" i="68"/>
  <c r="F207" i="68"/>
  <c r="F206" i="68" s="1"/>
  <c r="E207" i="68"/>
  <c r="E206" i="68" s="1"/>
  <c r="D207" i="68"/>
  <c r="D206" i="68" s="1"/>
  <c r="H205" i="68"/>
  <c r="G205" i="68"/>
  <c r="F205" i="68"/>
  <c r="E205" i="68"/>
  <c r="I205" i="68" s="1"/>
  <c r="D205" i="68"/>
  <c r="G204" i="68"/>
  <c r="I204" i="68" s="1"/>
  <c r="F204" i="68"/>
  <c r="E204" i="68"/>
  <c r="D204" i="68"/>
  <c r="H204" i="68" s="1"/>
  <c r="J204" i="68" s="1"/>
  <c r="J203" i="68"/>
  <c r="H203" i="68"/>
  <c r="G203" i="68"/>
  <c r="F203" i="68"/>
  <c r="E203" i="68"/>
  <c r="I203" i="68" s="1"/>
  <c r="D203" i="68"/>
  <c r="G202" i="68"/>
  <c r="G201" i="68" s="1"/>
  <c r="G200" i="68" s="1"/>
  <c r="F202" i="68"/>
  <c r="E202" i="68"/>
  <c r="D202" i="68"/>
  <c r="F201" i="68"/>
  <c r="H199" i="68"/>
  <c r="J199" i="68" s="1"/>
  <c r="G199" i="68"/>
  <c r="F199" i="68"/>
  <c r="E199" i="68"/>
  <c r="I199" i="68" s="1"/>
  <c r="D199" i="68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J196" i="68"/>
  <c r="H196" i="68"/>
  <c r="G196" i="68"/>
  <c r="F196" i="68"/>
  <c r="E196" i="68"/>
  <c r="I196" i="68" s="1"/>
  <c r="D196" i="68"/>
  <c r="G195" i="68"/>
  <c r="F195" i="68"/>
  <c r="F193" i="68" s="1"/>
  <c r="F188" i="68" s="1"/>
  <c r="E195" i="68"/>
  <c r="D195" i="68"/>
  <c r="G194" i="68"/>
  <c r="F194" i="68"/>
  <c r="E194" i="68"/>
  <c r="I194" i="68" s="1"/>
  <c r="D194" i="68"/>
  <c r="H194" i="68" s="1"/>
  <c r="J194" i="68" s="1"/>
  <c r="G193" i="68"/>
  <c r="I192" i="68"/>
  <c r="G192" i="68"/>
  <c r="F192" i="68"/>
  <c r="E192" i="68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F189" i="68"/>
  <c r="I186" i="68"/>
  <c r="G186" i="68"/>
  <c r="F186" i="68"/>
  <c r="F181" i="68" s="1"/>
  <c r="E186" i="68"/>
  <c r="D186" i="68"/>
  <c r="G185" i="68"/>
  <c r="F185" i="68"/>
  <c r="E185" i="68"/>
  <c r="I185" i="68" s="1"/>
  <c r="D185" i="68"/>
  <c r="H185" i="68" s="1"/>
  <c r="J185" i="68" s="1"/>
  <c r="J184" i="68"/>
  <c r="H184" i="68"/>
  <c r="G184" i="68"/>
  <c r="F184" i="68"/>
  <c r="E184" i="68"/>
  <c r="I184" i="68" s="1"/>
  <c r="D184" i="68"/>
  <c r="G183" i="68"/>
  <c r="F183" i="68"/>
  <c r="E183" i="68"/>
  <c r="I183" i="68" s="1"/>
  <c r="D183" i="68"/>
  <c r="H183" i="68" s="1"/>
  <c r="G182" i="68"/>
  <c r="G181" i="68" s="1"/>
  <c r="F182" i="68"/>
  <c r="E182" i="68"/>
  <c r="I182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I179" i="68" s="1"/>
  <c r="F179" i="68"/>
  <c r="E179" i="68"/>
  <c r="D179" i="68"/>
  <c r="H179" i="68" s="1"/>
  <c r="J179" i="68" s="1"/>
  <c r="G178" i="68"/>
  <c r="F178" i="68"/>
  <c r="E178" i="68"/>
  <c r="I178" i="68" s="1"/>
  <c r="D178" i="68"/>
  <c r="G177" i="68"/>
  <c r="F177" i="68"/>
  <c r="E177" i="68"/>
  <c r="E175" i="68" s="1"/>
  <c r="D177" i="68"/>
  <c r="H177" i="68" s="1"/>
  <c r="J177" i="68" s="1"/>
  <c r="H176" i="68"/>
  <c r="G176" i="68"/>
  <c r="G175" i="68" s="1"/>
  <c r="F176" i="68"/>
  <c r="E176" i="68"/>
  <c r="I176" i="68" s="1"/>
  <c r="D176" i="68"/>
  <c r="D175" i="68" s="1"/>
  <c r="F175" i="68"/>
  <c r="I174" i="68"/>
  <c r="H174" i="68"/>
  <c r="J174" i="68" s="1"/>
  <c r="G174" i="68"/>
  <c r="F174" i="68"/>
  <c r="E174" i="68"/>
  <c r="D174" i="68"/>
  <c r="H173" i="68"/>
  <c r="J173" i="68" s="1"/>
  <c r="G173" i="68"/>
  <c r="F173" i="68"/>
  <c r="E173" i="68"/>
  <c r="I173" i="68" s="1"/>
  <c r="D173" i="68"/>
  <c r="D170" i="68" s="1"/>
  <c r="J172" i="68"/>
  <c r="H172" i="68"/>
  <c r="G172" i="68"/>
  <c r="I172" i="68" s="1"/>
  <c r="F172" i="68"/>
  <c r="E172" i="68"/>
  <c r="D172" i="68"/>
  <c r="G171" i="68"/>
  <c r="G170" i="68" s="1"/>
  <c r="F171" i="68"/>
  <c r="F170" i="68" s="1"/>
  <c r="E171" i="68"/>
  <c r="E170" i="68" s="1"/>
  <c r="D171" i="68"/>
  <c r="H171" i="68" s="1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I167" i="68"/>
  <c r="I166" i="68" s="1"/>
  <c r="G167" i="68"/>
  <c r="G166" i="68" s="1"/>
  <c r="G165" i="68" s="1"/>
  <c r="F167" i="68"/>
  <c r="F166" i="68" s="1"/>
  <c r="E167" i="68"/>
  <c r="D167" i="68"/>
  <c r="E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I162" i="68"/>
  <c r="H162" i="68"/>
  <c r="G162" i="68"/>
  <c r="F162" i="68"/>
  <c r="F161" i="68" s="1"/>
  <c r="E162" i="68"/>
  <c r="D162" i="68"/>
  <c r="G161" i="68"/>
  <c r="D161" i="68"/>
  <c r="J160" i="68"/>
  <c r="H160" i="68"/>
  <c r="G160" i="68"/>
  <c r="I160" i="68" s="1"/>
  <c r="F160" i="68"/>
  <c r="E160" i="68"/>
  <c r="D160" i="68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G155" i="68" s="1"/>
  <c r="G154" i="68" s="1"/>
  <c r="F156" i="68"/>
  <c r="F155" i="68" s="1"/>
  <c r="F154" i="68" s="1"/>
  <c r="E156" i="68"/>
  <c r="I156" i="68" s="1"/>
  <c r="D156" i="68"/>
  <c r="D155" i="68" s="1"/>
  <c r="D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H150" i="68"/>
  <c r="G150" i="68"/>
  <c r="F150" i="68"/>
  <c r="F149" i="68" s="1"/>
  <c r="E150" i="68"/>
  <c r="E149" i="68" s="1"/>
  <c r="D150" i="68"/>
  <c r="G149" i="68"/>
  <c r="J148" i="68"/>
  <c r="H148" i="68"/>
  <c r="G148" i="68"/>
  <c r="I148" i="68" s="1"/>
  <c r="F148" i="68"/>
  <c r="E148" i="68"/>
  <c r="D148" i="68"/>
  <c r="G147" i="68"/>
  <c r="G146" i="68" s="1"/>
  <c r="F147" i="68"/>
  <c r="F146" i="68" s="1"/>
  <c r="E147" i="68"/>
  <c r="E146" i="68" s="1"/>
  <c r="D147" i="68"/>
  <c r="H147" i="68" s="1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I143" i="68"/>
  <c r="I142" i="68" s="1"/>
  <c r="G143" i="68"/>
  <c r="G142" i="68" s="1"/>
  <c r="F143" i="68"/>
  <c r="F142" i="68" s="1"/>
  <c r="E143" i="68"/>
  <c r="D143" i="68"/>
  <c r="D142" i="68"/>
  <c r="I141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G139" i="68"/>
  <c r="F139" i="68"/>
  <c r="F138" i="68" s="1"/>
  <c r="E139" i="68"/>
  <c r="E138" i="68" s="1"/>
  <c r="D139" i="68"/>
  <c r="H139" i="68" s="1"/>
  <c r="H137" i="68"/>
  <c r="J137" i="68" s="1"/>
  <c r="G137" i="68"/>
  <c r="F137" i="68"/>
  <c r="E137" i="68"/>
  <c r="I137" i="68" s="1"/>
  <c r="D137" i="68"/>
  <c r="J136" i="68"/>
  <c r="H136" i="68"/>
  <c r="G136" i="68"/>
  <c r="I136" i="68" s="1"/>
  <c r="F136" i="68"/>
  <c r="E136" i="68"/>
  <c r="D136" i="68"/>
  <c r="G135" i="68"/>
  <c r="G134" i="68" s="1"/>
  <c r="F135" i="68"/>
  <c r="F134" i="68" s="1"/>
  <c r="E135" i="68"/>
  <c r="E134" i="68" s="1"/>
  <c r="D135" i="68"/>
  <c r="H135" i="68" s="1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G129" i="68" s="1"/>
  <c r="F131" i="68"/>
  <c r="H131" i="68" s="1"/>
  <c r="J131" i="68" s="1"/>
  <c r="E131" i="68"/>
  <c r="D131" i="68"/>
  <c r="G130" i="68"/>
  <c r="F130" i="68"/>
  <c r="F129" i="68" s="1"/>
  <c r="E130" i="68"/>
  <c r="E129" i="68" s="1"/>
  <c r="D130" i="68"/>
  <c r="D129" i="68" s="1"/>
  <c r="G128" i="68"/>
  <c r="G126" i="68" s="1"/>
  <c r="F128" i="68"/>
  <c r="F126" i="68" s="1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E126" i="68"/>
  <c r="G125" i="68"/>
  <c r="F125" i="68"/>
  <c r="E125" i="68"/>
  <c r="I125" i="68" s="1"/>
  <c r="D125" i="68"/>
  <c r="H125" i="68" s="1"/>
  <c r="J125" i="68" s="1"/>
  <c r="J124" i="68"/>
  <c r="H124" i="68"/>
  <c r="G124" i="68"/>
  <c r="G123" i="68" s="1"/>
  <c r="F124" i="68"/>
  <c r="E124" i="68"/>
  <c r="D124" i="68"/>
  <c r="F123" i="68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G119" i="68"/>
  <c r="G117" i="68" s="1"/>
  <c r="F119" i="68"/>
  <c r="H119" i="68" s="1"/>
  <c r="J119" i="68" s="1"/>
  <c r="E119" i="68"/>
  <c r="D119" i="68"/>
  <c r="G118" i="68"/>
  <c r="F118" i="68"/>
  <c r="F117" i="68" s="1"/>
  <c r="E118" i="68"/>
  <c r="E117" i="68" s="1"/>
  <c r="D118" i="68"/>
  <c r="D117" i="68" s="1"/>
  <c r="G116" i="68"/>
  <c r="G114" i="68" s="1"/>
  <c r="G113" i="68" s="1"/>
  <c r="F116" i="68"/>
  <c r="F114" i="68" s="1"/>
  <c r="E116" i="68"/>
  <c r="I116" i="68" s="1"/>
  <c r="D116" i="68"/>
  <c r="H116" i="68" s="1"/>
  <c r="J116" i="68" s="1"/>
  <c r="G115" i="68"/>
  <c r="F115" i="68"/>
  <c r="E115" i="68"/>
  <c r="I115" i="68" s="1"/>
  <c r="I114" i="68" s="1"/>
  <c r="D115" i="68"/>
  <c r="H115" i="68" s="1"/>
  <c r="E114" i="68"/>
  <c r="E113" i="68" s="1"/>
  <c r="J112" i="68"/>
  <c r="H112" i="68"/>
  <c r="G112" i="68"/>
  <c r="I112" i="68" s="1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E110" i="68"/>
  <c r="D110" i="68"/>
  <c r="H110" i="68" s="1"/>
  <c r="J110" i="68" s="1"/>
  <c r="G109" i="68"/>
  <c r="G108" i="68" s="1"/>
  <c r="F109" i="68"/>
  <c r="E109" i="68"/>
  <c r="E108" i="68" s="1"/>
  <c r="D109" i="68"/>
  <c r="D108" i="68" s="1"/>
  <c r="F108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H102" i="68"/>
  <c r="J102" i="68" s="1"/>
  <c r="G102" i="68"/>
  <c r="F102" i="68"/>
  <c r="F100" i="68" s="1"/>
  <c r="E102" i="68"/>
  <c r="I102" i="68" s="1"/>
  <c r="D102" i="68"/>
  <c r="G101" i="68"/>
  <c r="I101" i="68" s="1"/>
  <c r="I100" i="68" s="1"/>
  <c r="F101" i="68"/>
  <c r="E101" i="68"/>
  <c r="E100" i="68" s="1"/>
  <c r="D101" i="68"/>
  <c r="D100" i="68" s="1"/>
  <c r="G100" i="68"/>
  <c r="G99" i="68"/>
  <c r="F99" i="68"/>
  <c r="E99" i="68"/>
  <c r="I99" i="68" s="1"/>
  <c r="D99" i="68"/>
  <c r="H99" i="68" s="1"/>
  <c r="J99" i="68" s="1"/>
  <c r="I98" i="68"/>
  <c r="G98" i="68"/>
  <c r="F98" i="68"/>
  <c r="E98" i="68"/>
  <c r="D98" i="68"/>
  <c r="H98" i="68" s="1"/>
  <c r="J98" i="68" s="1"/>
  <c r="G97" i="68"/>
  <c r="G95" i="68" s="1"/>
  <c r="G94" i="68" s="1"/>
  <c r="F97" i="68"/>
  <c r="E97" i="68"/>
  <c r="I97" i="68" s="1"/>
  <c r="D97" i="68"/>
  <c r="H97" i="68" s="1"/>
  <c r="J97" i="68" s="1"/>
  <c r="G96" i="68"/>
  <c r="F96" i="68"/>
  <c r="E96" i="68"/>
  <c r="I96" i="68" s="1"/>
  <c r="D96" i="68"/>
  <c r="D95" i="68" s="1"/>
  <c r="F95" i="68"/>
  <c r="F94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J88" i="68"/>
  <c r="H88" i="68"/>
  <c r="G88" i="68"/>
  <c r="I88" i="68" s="1"/>
  <c r="F88" i="68"/>
  <c r="E88" i="68"/>
  <c r="D88" i="68"/>
  <c r="G87" i="68"/>
  <c r="G86" i="68" s="1"/>
  <c r="F87" i="68"/>
  <c r="F86" i="68" s="1"/>
  <c r="E87" i="68"/>
  <c r="E86" i="68" s="1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G81" i="68" s="1"/>
  <c r="F83" i="68"/>
  <c r="F81" i="68" s="1"/>
  <c r="E83" i="68"/>
  <c r="D83" i="68"/>
  <c r="G82" i="68"/>
  <c r="F82" i="68"/>
  <c r="E82" i="68"/>
  <c r="E81" i="68" s="1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6" i="68"/>
  <c r="H76" i="68"/>
  <c r="G76" i="68"/>
  <c r="I76" i="68" s="1"/>
  <c r="F76" i="68"/>
  <c r="E76" i="68"/>
  <c r="D76" i="68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I71" i="68"/>
  <c r="G71" i="68"/>
  <c r="G70" i="68" s="1"/>
  <c r="F71" i="68"/>
  <c r="E71" i="68"/>
  <c r="D71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J64" i="68"/>
  <c r="H64" i="68"/>
  <c r="G64" i="68"/>
  <c r="G62" i="68" s="1"/>
  <c r="F64" i="68"/>
  <c r="E64" i="68"/>
  <c r="D64" i="68"/>
  <c r="G63" i="68"/>
  <c r="F63" i="68"/>
  <c r="F62" i="68" s="1"/>
  <c r="E63" i="68"/>
  <c r="E62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G57" i="68" s="1"/>
  <c r="F59" i="68"/>
  <c r="E59" i="68"/>
  <c r="D59" i="68"/>
  <c r="G58" i="68"/>
  <c r="F58" i="68"/>
  <c r="E58" i="68"/>
  <c r="D58" i="68"/>
  <c r="G55" i="68"/>
  <c r="F55" i="68"/>
  <c r="E55" i="68"/>
  <c r="I55" i="68" s="1"/>
  <c r="D55" i="68"/>
  <c r="H55" i="68" s="1"/>
  <c r="J55" i="68" s="1"/>
  <c r="G54" i="68"/>
  <c r="G52" i="68" s="1"/>
  <c r="F54" i="68"/>
  <c r="F52" i="68" s="1"/>
  <c r="E54" i="68"/>
  <c r="D54" i="68"/>
  <c r="G53" i="68"/>
  <c r="F53" i="68"/>
  <c r="E53" i="68"/>
  <c r="D53" i="68"/>
  <c r="G51" i="68"/>
  <c r="F51" i="68"/>
  <c r="E51" i="68"/>
  <c r="D51" i="68"/>
  <c r="H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F46" i="68" s="1"/>
  <c r="E47" i="68"/>
  <c r="D47" i="68"/>
  <c r="D46" i="68" s="1"/>
  <c r="G42" i="68"/>
  <c r="F42" i="68"/>
  <c r="E42" i="68"/>
  <c r="I42" i="68" s="1"/>
  <c r="D42" i="68"/>
  <c r="H42" i="68" s="1"/>
  <c r="J42" i="68" s="1"/>
  <c r="H41" i="68"/>
  <c r="H40" i="68" s="1"/>
  <c r="J40" i="68" s="1"/>
  <c r="G41" i="68"/>
  <c r="F41" i="68"/>
  <c r="F40" i="68" s="1"/>
  <c r="F39" i="68" s="1"/>
  <c r="E41" i="68"/>
  <c r="E40" i="68" s="1"/>
  <c r="E39" i="68" s="1"/>
  <c r="I39" i="68" s="1"/>
  <c r="D41" i="68"/>
  <c r="G40" i="68"/>
  <c r="D40" i="68"/>
  <c r="D39" i="68" s="1"/>
  <c r="G39" i="68"/>
  <c r="G38" i="68"/>
  <c r="F38" i="68"/>
  <c r="H38" i="68" s="1"/>
  <c r="J38" i="68" s="1"/>
  <c r="E38" i="68"/>
  <c r="I38" i="68" s="1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H36" i="68" s="1"/>
  <c r="F35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I32" i="68"/>
  <c r="H32" i="68"/>
  <c r="J32" i="68" s="1"/>
  <c r="G32" i="68"/>
  <c r="F32" i="68"/>
  <c r="E32" i="68"/>
  <c r="D32" i="68"/>
  <c r="G31" i="68"/>
  <c r="G30" i="68" s="1"/>
  <c r="F31" i="68"/>
  <c r="F30" i="68" s="1"/>
  <c r="E31" i="68"/>
  <c r="I31" i="68" s="1"/>
  <c r="D31" i="68"/>
  <c r="D30" i="68" s="1"/>
  <c r="E30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J27" i="68"/>
  <c r="H27" i="68"/>
  <c r="G27" i="68"/>
  <c r="G25" i="68" s="1"/>
  <c r="F27" i="68"/>
  <c r="E27" i="68"/>
  <c r="I27" i="68" s="1"/>
  <c r="D27" i="68"/>
  <c r="G26" i="68"/>
  <c r="F26" i="68"/>
  <c r="F25" i="68" s="1"/>
  <c r="E26" i="68"/>
  <c r="E25" i="68" s="1"/>
  <c r="D26" i="68"/>
  <c r="H26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G20" i="68" s="1"/>
  <c r="F22" i="68"/>
  <c r="E22" i="68"/>
  <c r="D22" i="68"/>
  <c r="H22" i="68" s="1"/>
  <c r="J22" i="68" s="1"/>
  <c r="G21" i="68"/>
  <c r="F21" i="68"/>
  <c r="F20" i="68" s="1"/>
  <c r="F19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H17" i="68"/>
  <c r="J17" i="68" s="1"/>
  <c r="G17" i="68"/>
  <c r="F17" i="68"/>
  <c r="F14" i="68" s="1"/>
  <c r="E17" i="68"/>
  <c r="I17" i="68" s="1"/>
  <c r="D17" i="68"/>
  <c r="G16" i="68"/>
  <c r="F16" i="68"/>
  <c r="E16" i="68"/>
  <c r="I16" i="68" s="1"/>
  <c r="D16" i="68"/>
  <c r="H16" i="68" s="1"/>
  <c r="J16" i="68" s="1"/>
  <c r="J15" i="68"/>
  <c r="H15" i="68"/>
  <c r="G15" i="68"/>
  <c r="G14" i="68" s="1"/>
  <c r="F15" i="68"/>
  <c r="E15" i="68"/>
  <c r="I15" i="68" s="1"/>
  <c r="D15" i="68"/>
  <c r="D14" i="68" s="1"/>
  <c r="I13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I10" i="68"/>
  <c r="G10" i="68"/>
  <c r="G8" i="68" s="1"/>
  <c r="G7" i="68" s="1"/>
  <c r="F10" i="68"/>
  <c r="F8" i="68" s="1"/>
  <c r="F7" i="68" s="1"/>
  <c r="E10" i="68"/>
  <c r="D10" i="68"/>
  <c r="H10" i="68" s="1"/>
  <c r="J10" i="68" s="1"/>
  <c r="G9" i="68"/>
  <c r="F9" i="68"/>
  <c r="E9" i="68"/>
  <c r="I9" i="68" s="1"/>
  <c r="I8" i="68" s="1"/>
  <c r="D9" i="68"/>
  <c r="D8" i="68" s="1"/>
  <c r="E371" i="80" l="1"/>
  <c r="J359" i="68"/>
  <c r="E45" i="70"/>
  <c r="E19" i="70"/>
  <c r="J375" i="68"/>
  <c r="D371" i="80"/>
  <c r="J232" i="68"/>
  <c r="D228" i="68"/>
  <c r="D25" i="68"/>
  <c r="H362" i="68"/>
  <c r="J362" i="68" s="1"/>
  <c r="I51" i="68"/>
  <c r="E45" i="67"/>
  <c r="G45" i="68"/>
  <c r="I54" i="68"/>
  <c r="I47" i="68"/>
  <c r="I46" i="68" s="1"/>
  <c r="J51" i="68"/>
  <c r="E57" i="68"/>
  <c r="E52" i="68"/>
  <c r="E6" i="69"/>
  <c r="I21" i="68"/>
  <c r="H63" i="68"/>
  <c r="H73" i="68"/>
  <c r="J73" i="68" s="1"/>
  <c r="F70" i="68"/>
  <c r="D56" i="67"/>
  <c r="F57" i="68"/>
  <c r="F56" i="68" s="1"/>
  <c r="D45" i="67"/>
  <c r="F45" i="68"/>
  <c r="H54" i="68"/>
  <c r="D62" i="68"/>
  <c r="D57" i="68"/>
  <c r="H59" i="68"/>
  <c r="J59" i="68" s="1"/>
  <c r="D52" i="68"/>
  <c r="D45" i="68"/>
  <c r="J327" i="68"/>
  <c r="D325" i="68"/>
  <c r="J77" i="68"/>
  <c r="J205" i="68"/>
  <c r="E201" i="68"/>
  <c r="E19" i="68"/>
  <c r="E19" i="80"/>
  <c r="E6" i="80" s="1"/>
  <c r="D70" i="68"/>
  <c r="D56" i="68" s="1"/>
  <c r="D201" i="68"/>
  <c r="D200" i="68" s="1"/>
  <c r="D19" i="68"/>
  <c r="I161" i="68"/>
  <c r="E44" i="80"/>
  <c r="E161" i="68"/>
  <c r="J183" i="68"/>
  <c r="H39" i="68"/>
  <c r="J39" i="68" s="1"/>
  <c r="F165" i="68"/>
  <c r="J171" i="68"/>
  <c r="H170" i="68"/>
  <c r="J170" i="68" s="1"/>
  <c r="J147" i="68"/>
  <c r="H146" i="68"/>
  <c r="J146" i="68" s="1"/>
  <c r="H114" i="68"/>
  <c r="J115" i="68"/>
  <c r="F6" i="68"/>
  <c r="I30" i="68"/>
  <c r="D94" i="68"/>
  <c r="F122" i="68"/>
  <c r="H126" i="68"/>
  <c r="J126" i="68" s="1"/>
  <c r="J127" i="68"/>
  <c r="H149" i="68"/>
  <c r="J149" i="68" s="1"/>
  <c r="G6" i="68"/>
  <c r="I14" i="68"/>
  <c r="I95" i="68"/>
  <c r="I126" i="68"/>
  <c r="H62" i="68"/>
  <c r="J135" i="68"/>
  <c r="H134" i="68"/>
  <c r="J134" i="68" s="1"/>
  <c r="G19" i="68"/>
  <c r="G56" i="68"/>
  <c r="J87" i="68"/>
  <c r="H86" i="68"/>
  <c r="J86" i="68" s="1"/>
  <c r="I155" i="68"/>
  <c r="I154" i="68" s="1"/>
  <c r="I70" i="68"/>
  <c r="F113" i="68"/>
  <c r="G122" i="68"/>
  <c r="G44" i="68" s="1"/>
  <c r="I181" i="68"/>
  <c r="H25" i="68"/>
  <c r="H123" i="68"/>
  <c r="H138" i="68"/>
  <c r="J138" i="68" s="1"/>
  <c r="J139" i="68"/>
  <c r="H14" i="68"/>
  <c r="J14" i="68" s="1"/>
  <c r="I20" i="68"/>
  <c r="D7" i="68"/>
  <c r="H35" i="68"/>
  <c r="J35" i="68" s="1"/>
  <c r="J36" i="68"/>
  <c r="H161" i="68"/>
  <c r="J161" i="68" s="1"/>
  <c r="G187" i="68"/>
  <c r="H9" i="68"/>
  <c r="E95" i="68"/>
  <c r="E94" i="68" s="1"/>
  <c r="D114" i="68"/>
  <c r="D113" i="68" s="1"/>
  <c r="D126" i="68"/>
  <c r="D138" i="68"/>
  <c r="I139" i="68"/>
  <c r="I138" i="68" s="1"/>
  <c r="E155" i="68"/>
  <c r="E154" i="68" s="1"/>
  <c r="J240" i="68"/>
  <c r="E245" i="68"/>
  <c r="H320" i="68"/>
  <c r="J320" i="68" s="1"/>
  <c r="J321" i="68"/>
  <c r="I177" i="68"/>
  <c r="I175" i="68" s="1"/>
  <c r="G274" i="68"/>
  <c r="D287" i="68"/>
  <c r="I299" i="68"/>
  <c r="H311" i="68"/>
  <c r="J311" i="68" s="1"/>
  <c r="J312" i="68"/>
  <c r="D193" i="68"/>
  <c r="G245" i="68"/>
  <c r="J280" i="68"/>
  <c r="H279" i="68"/>
  <c r="J279" i="68" s="1"/>
  <c r="J283" i="68"/>
  <c r="H281" i="68"/>
  <c r="J281" i="68" s="1"/>
  <c r="H47" i="68"/>
  <c r="I64" i="68"/>
  <c r="H71" i="68"/>
  <c r="H83" i="68"/>
  <c r="J83" i="68" s="1"/>
  <c r="D123" i="68"/>
  <c r="D122" i="68" s="1"/>
  <c r="I124" i="68"/>
  <c r="I123" i="68" s="1"/>
  <c r="H143" i="68"/>
  <c r="H167" i="68"/>
  <c r="H178" i="68"/>
  <c r="J178" i="68" s="1"/>
  <c r="E193" i="68"/>
  <c r="I195" i="68"/>
  <c r="F200" i="68"/>
  <c r="F187" i="68" s="1"/>
  <c r="J216" i="68"/>
  <c r="H306" i="68"/>
  <c r="J306" i="68" s="1"/>
  <c r="J308" i="68"/>
  <c r="I228" i="68"/>
  <c r="E14" i="68"/>
  <c r="I41" i="68"/>
  <c r="I40" i="68" s="1"/>
  <c r="E46" i="68"/>
  <c r="E45" i="68" s="1"/>
  <c r="E70" i="68"/>
  <c r="E56" i="68" s="1"/>
  <c r="H109" i="68"/>
  <c r="E142" i="68"/>
  <c r="E122" i="68" s="1"/>
  <c r="D149" i="68"/>
  <c r="I150" i="68"/>
  <c r="I149" i="68" s="1"/>
  <c r="D189" i="68"/>
  <c r="D188" i="68" s="1"/>
  <c r="H190" i="68"/>
  <c r="H12" i="68"/>
  <c r="I12" i="68"/>
  <c r="I11" i="68" s="1"/>
  <c r="I7" i="68" s="1"/>
  <c r="H31" i="68"/>
  <c r="D35" i="68"/>
  <c r="I36" i="68"/>
  <c r="I35" i="68" s="1"/>
  <c r="J41" i="68"/>
  <c r="I109" i="68"/>
  <c r="I108" i="68" s="1"/>
  <c r="J150" i="68"/>
  <c r="J162" i="68"/>
  <c r="E189" i="68"/>
  <c r="I190" i="68"/>
  <c r="I189" i="68" s="1"/>
  <c r="I188" i="68" s="1"/>
  <c r="I215" i="68"/>
  <c r="I239" i="68"/>
  <c r="D245" i="68"/>
  <c r="H261" i="68"/>
  <c r="J261" i="68" s="1"/>
  <c r="J262" i="68"/>
  <c r="J176" i="68"/>
  <c r="H186" i="68"/>
  <c r="J186" i="68" s="1"/>
  <c r="H228" i="68"/>
  <c r="J228" i="68" s="1"/>
  <c r="I246" i="68"/>
  <c r="I288" i="68"/>
  <c r="J417" i="68"/>
  <c r="H415" i="68"/>
  <c r="J415" i="68" s="1"/>
  <c r="D244" i="51"/>
  <c r="H58" i="68"/>
  <c r="I63" i="68"/>
  <c r="I62" i="68" s="1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D181" i="68"/>
  <c r="D165" i="68" s="1"/>
  <c r="I325" i="68"/>
  <c r="H21" i="68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E181" i="68"/>
  <c r="E165" i="68" s="1"/>
  <c r="I26" i="68"/>
  <c r="I25" i="68" s="1"/>
  <c r="E8" i="68"/>
  <c r="E7" i="68" s="1"/>
  <c r="I53" i="68"/>
  <c r="H96" i="68"/>
  <c r="H156" i="68"/>
  <c r="J246" i="68"/>
  <c r="H275" i="68"/>
  <c r="J276" i="68"/>
  <c r="I193" i="68"/>
  <c r="E274" i="68"/>
  <c r="D274" i="68"/>
  <c r="H195" i="68"/>
  <c r="H207" i="68"/>
  <c r="H219" i="68"/>
  <c r="J219" i="68" s="1"/>
  <c r="I224" i="68"/>
  <c r="I220" i="68" s="1"/>
  <c r="E228" i="68"/>
  <c r="E200" i="68" s="1"/>
  <c r="J229" i="68"/>
  <c r="I236" i="68"/>
  <c r="I234" i="68" s="1"/>
  <c r="I233" i="68" s="1"/>
  <c r="H243" i="68"/>
  <c r="J243" i="68" s="1"/>
  <c r="I248" i="68"/>
  <c r="H255" i="68"/>
  <c r="H267" i="68"/>
  <c r="I272" i="68"/>
  <c r="I266" i="68" s="1"/>
  <c r="E288" i="68"/>
  <c r="E287" i="68" s="1"/>
  <c r="J289" i="68"/>
  <c r="H291" i="68"/>
  <c r="J291" i="68" s="1"/>
  <c r="F293" i="68"/>
  <c r="F287" i="68" s="1"/>
  <c r="F244" i="68" s="1"/>
  <c r="I296" i="68"/>
  <c r="I293" i="68" s="1"/>
  <c r="H315" i="68"/>
  <c r="J315" i="68" s="1"/>
  <c r="D320" i="68"/>
  <c r="I321" i="68"/>
  <c r="I320" i="68" s="1"/>
  <c r="E325" i="68"/>
  <c r="J326" i="68"/>
  <c r="H328" i="68"/>
  <c r="J328" i="68" s="1"/>
  <c r="D347" i="68"/>
  <c r="G371" i="68"/>
  <c r="D395" i="68"/>
  <c r="D187" i="67"/>
  <c r="E6" i="72"/>
  <c r="E244" i="78"/>
  <c r="H202" i="68"/>
  <c r="I207" i="68"/>
  <c r="I206" i="68" s="1"/>
  <c r="H226" i="68"/>
  <c r="H238" i="68"/>
  <c r="H250" i="68"/>
  <c r="I255" i="68"/>
  <c r="I254" i="68" s="1"/>
  <c r="H298" i="68"/>
  <c r="D352" i="68"/>
  <c r="E395" i="68"/>
  <c r="E405" i="68"/>
  <c r="D245" i="67"/>
  <c r="D274" i="51"/>
  <c r="D122" i="69"/>
  <c r="D7" i="70"/>
  <c r="D6" i="70" s="1"/>
  <c r="D187" i="70"/>
  <c r="D287" i="70"/>
  <c r="D45" i="71"/>
  <c r="D113" i="71"/>
  <c r="D165" i="71"/>
  <c r="E287" i="73"/>
  <c r="E244" i="73" s="1"/>
  <c r="D122" i="75"/>
  <c r="D44" i="75" s="1"/>
  <c r="I202" i="68"/>
  <c r="I201" i="68" s="1"/>
  <c r="H221" i="68"/>
  <c r="I226" i="68"/>
  <c r="I225" i="68" s="1"/>
  <c r="I238" i="68"/>
  <c r="I237" i="68" s="1"/>
  <c r="I250" i="68"/>
  <c r="I249" i="68" s="1"/>
  <c r="I262" i="68"/>
  <c r="I261" i="68" s="1"/>
  <c r="I286" i="68"/>
  <c r="I284" i="68" s="1"/>
  <c r="G288" i="68"/>
  <c r="G287" i="68" s="1"/>
  <c r="H293" i="68"/>
  <c r="J293" i="68" s="1"/>
  <c r="I298" i="68"/>
  <c r="I297" i="68" s="1"/>
  <c r="F320" i="68"/>
  <c r="G325" i="68"/>
  <c r="E352" i="68"/>
  <c r="E357" i="68"/>
  <c r="D385" i="68"/>
  <c r="I388" i="68"/>
  <c r="F395" i="68"/>
  <c r="E245" i="67"/>
  <c r="E274" i="51"/>
  <c r="E94" i="69"/>
  <c r="E122" i="69"/>
  <c r="E6" i="70"/>
  <c r="E187" i="70"/>
  <c r="E287" i="70"/>
  <c r="E244" i="70" s="1"/>
  <c r="E113" i="71"/>
  <c r="E44" i="71" s="1"/>
  <c r="E165" i="71"/>
  <c r="D200" i="72"/>
  <c r="D187" i="72" s="1"/>
  <c r="D287" i="72"/>
  <c r="D187" i="73"/>
  <c r="D94" i="74"/>
  <c r="E94" i="75"/>
  <c r="E187" i="79"/>
  <c r="H300" i="68"/>
  <c r="D187" i="51"/>
  <c r="D56" i="69"/>
  <c r="D44" i="69" s="1"/>
  <c r="D244" i="70"/>
  <c r="D200" i="78"/>
  <c r="D187" i="78" s="1"/>
  <c r="D287" i="78"/>
  <c r="E245" i="79"/>
  <c r="D56" i="80"/>
  <c r="D44" i="80" s="1"/>
  <c r="E274" i="80"/>
  <c r="D187" i="81"/>
  <c r="H235" i="68"/>
  <c r="I276" i="68"/>
  <c r="I275" i="68" s="1"/>
  <c r="D338" i="68"/>
  <c r="H339" i="68"/>
  <c r="D372" i="68"/>
  <c r="H373" i="68"/>
  <c r="H376" i="68"/>
  <c r="D374" i="68"/>
  <c r="E94" i="51"/>
  <c r="E44" i="51" s="1"/>
  <c r="E188" i="51"/>
  <c r="E187" i="51" s="1"/>
  <c r="E245" i="51"/>
  <c r="E56" i="69"/>
  <c r="E44" i="69" s="1"/>
  <c r="E200" i="71"/>
  <c r="E187" i="71" s="1"/>
  <c r="D154" i="72"/>
  <c r="D371" i="72"/>
  <c r="D274" i="73"/>
  <c r="D56" i="74"/>
  <c r="D44" i="74" s="1"/>
  <c r="D188" i="74"/>
  <c r="E6" i="75"/>
  <c r="E244" i="77"/>
  <c r="E6" i="78"/>
  <c r="E122" i="78"/>
  <c r="E44" i="78" s="1"/>
  <c r="E287" i="78"/>
  <c r="D56" i="82"/>
  <c r="D44" i="82" s="1"/>
  <c r="I307" i="68"/>
  <c r="I306" i="68" s="1"/>
  <c r="I339" i="68"/>
  <c r="I338" i="68" s="1"/>
  <c r="H352" i="68"/>
  <c r="J352" i="68" s="1"/>
  <c r="I376" i="68"/>
  <c r="I374" i="68" s="1"/>
  <c r="E374" i="68"/>
  <c r="E371" i="68" s="1"/>
  <c r="I371" i="68" s="1"/>
  <c r="F385" i="68"/>
  <c r="G395" i="68"/>
  <c r="D405" i="68"/>
  <c r="E415" i="68"/>
  <c r="D56" i="51"/>
  <c r="D45" i="70"/>
  <c r="D165" i="70"/>
  <c r="D122" i="71"/>
  <c r="E154" i="72"/>
  <c r="E56" i="74"/>
  <c r="E44" i="74" s="1"/>
  <c r="E245" i="74"/>
  <c r="E244" i="74" s="1"/>
  <c r="D122" i="76"/>
  <c r="D371" i="78"/>
  <c r="J247" i="68"/>
  <c r="H285" i="68"/>
  <c r="D357" i="68"/>
  <c r="I381" i="68"/>
  <c r="G385" i="68"/>
  <c r="D410" i="68"/>
  <c r="E44" i="70"/>
  <c r="D244" i="73"/>
  <c r="E6" i="77"/>
  <c r="H347" i="68"/>
  <c r="J347" i="68" s="1"/>
  <c r="I357" i="68"/>
  <c r="J386" i="68"/>
  <c r="H385" i="68"/>
  <c r="J385" i="68" s="1"/>
  <c r="H395" i="68"/>
  <c r="J395" i="68" s="1"/>
  <c r="D122" i="70"/>
  <c r="D44" i="72"/>
  <c r="D187" i="75"/>
  <c r="D56" i="76"/>
  <c r="D44" i="76" s="1"/>
  <c r="D200" i="79"/>
  <c r="D187" i="79" s="1"/>
  <c r="D200" i="80"/>
  <c r="D187" i="80" s="1"/>
  <c r="D6" i="82"/>
  <c r="I347" i="68"/>
  <c r="I385" i="68"/>
  <c r="E287" i="67"/>
  <c r="E187" i="69"/>
  <c r="E44" i="72"/>
  <c r="D245" i="72"/>
  <c r="D244" i="72" s="1"/>
  <c r="D287" i="73"/>
  <c r="D200" i="74"/>
  <c r="D245" i="74"/>
  <c r="D244" i="74" s="1"/>
  <c r="D44" i="77"/>
  <c r="D165" i="77"/>
  <c r="E44" i="79"/>
  <c r="E200" i="79"/>
  <c r="E44" i="81"/>
  <c r="E6" i="82"/>
  <c r="D187" i="82"/>
  <c r="J348" i="68"/>
  <c r="I352" i="68"/>
  <c r="J396" i="68"/>
  <c r="I425" i="68"/>
  <c r="J425" i="68" s="1"/>
  <c r="E56" i="67"/>
  <c r="E44" i="67" s="1"/>
  <c r="D19" i="51"/>
  <c r="D6" i="51" s="1"/>
  <c r="D56" i="70"/>
  <c r="D6" i="71"/>
  <c r="D154" i="71"/>
  <c r="D274" i="71"/>
  <c r="D244" i="71" s="1"/>
  <c r="E245" i="72"/>
  <c r="E244" i="72" s="1"/>
  <c r="E165" i="77"/>
  <c r="D287" i="77"/>
  <c r="D244" i="77" s="1"/>
  <c r="D245" i="78"/>
  <c r="D244" i="78" s="1"/>
  <c r="D56" i="79"/>
  <c r="D44" i="79" s="1"/>
  <c r="D19" i="80"/>
  <c r="D6" i="80" s="1"/>
  <c r="E200" i="81"/>
  <c r="E187" i="81" s="1"/>
  <c r="E187" i="82"/>
  <c r="D244" i="82"/>
  <c r="H407" i="68"/>
  <c r="J407" i="68" s="1"/>
  <c r="H412" i="68"/>
  <c r="J412" i="68" s="1"/>
  <c r="I417" i="68"/>
  <c r="E19" i="51"/>
  <c r="E6" i="51" s="1"/>
  <c r="E56" i="70"/>
  <c r="E6" i="71"/>
  <c r="E154" i="71"/>
  <c r="E274" i="71"/>
  <c r="E244" i="71" s="1"/>
  <c r="D371" i="73"/>
  <c r="D19" i="74"/>
  <c r="D6" i="74" s="1"/>
  <c r="E44" i="75"/>
  <c r="E187" i="75"/>
  <c r="E245" i="75"/>
  <c r="E244" i="75" s="1"/>
  <c r="D7" i="76"/>
  <c r="D6" i="76" s="1"/>
  <c r="E56" i="76"/>
  <c r="E44" i="76" s="1"/>
  <c r="D287" i="76"/>
  <c r="D244" i="76" s="1"/>
  <c r="D113" i="78"/>
  <c r="D44" i="78" s="1"/>
  <c r="D287" i="79"/>
  <c r="D244" i="79" s="1"/>
  <c r="D371" i="79"/>
  <c r="E200" i="80"/>
  <c r="E187" i="80" s="1"/>
  <c r="E287" i="80"/>
  <c r="E244" i="80" s="1"/>
  <c r="D122" i="81"/>
  <c r="D44" i="81" s="1"/>
  <c r="E244" i="82"/>
  <c r="I412" i="68"/>
  <c r="I410" i="68" s="1"/>
  <c r="E410" i="68"/>
  <c r="F415" i="68"/>
  <c r="D274" i="67"/>
  <c r="D122" i="51"/>
  <c r="D19" i="69"/>
  <c r="D6" i="69" s="1"/>
  <c r="D165" i="69"/>
  <c r="D6" i="72"/>
  <c r="E200" i="73"/>
  <c r="E187" i="73" s="1"/>
  <c r="E371" i="73"/>
  <c r="E200" i="74"/>
  <c r="E187" i="74" s="1"/>
  <c r="E44" i="77"/>
  <c r="E287" i="79"/>
  <c r="D122" i="80"/>
  <c r="D94" i="81"/>
  <c r="H368" i="68"/>
  <c r="I368" i="68"/>
  <c r="I367" i="68" s="1"/>
  <c r="H411" i="68"/>
  <c r="I416" i="68"/>
  <c r="I415" i="68" s="1"/>
  <c r="H358" i="68"/>
  <c r="H406" i="68"/>
  <c r="I52" i="68" l="1"/>
  <c r="J54" i="68"/>
  <c r="E6" i="68"/>
  <c r="J26" i="68"/>
  <c r="J25" i="68"/>
  <c r="D187" i="68"/>
  <c r="J62" i="68"/>
  <c r="J63" i="68"/>
  <c r="F44" i="68"/>
  <c r="D44" i="67"/>
  <c r="I56" i="68"/>
  <c r="I165" i="68"/>
  <c r="D44" i="68"/>
  <c r="J275" i="68"/>
  <c r="H166" i="68"/>
  <c r="J167" i="68"/>
  <c r="G244" i="68"/>
  <c r="E244" i="68"/>
  <c r="H113" i="68"/>
  <c r="J113" i="68" s="1"/>
  <c r="J114" i="68"/>
  <c r="H299" i="68"/>
  <c r="J299" i="68" s="1"/>
  <c r="J300" i="68"/>
  <c r="H11" i="68"/>
  <c r="J11" i="68" s="1"/>
  <c r="J12" i="68"/>
  <c r="H142" i="68"/>
  <c r="J142" i="68" s="1"/>
  <c r="J143" i="68"/>
  <c r="E244" i="79"/>
  <c r="H297" i="68"/>
  <c r="J297" i="68" s="1"/>
  <c r="J298" i="68"/>
  <c r="I287" i="68"/>
  <c r="H189" i="68"/>
  <c r="J190" i="68"/>
  <c r="I122" i="68"/>
  <c r="H239" i="68"/>
  <c r="J239" i="68" s="1"/>
  <c r="J406" i="68"/>
  <c r="H405" i="68"/>
  <c r="J405" i="68" s="1"/>
  <c r="D187" i="74"/>
  <c r="J376" i="68"/>
  <c r="H374" i="68"/>
  <c r="J374" i="68" s="1"/>
  <c r="H206" i="68"/>
  <c r="J206" i="68" s="1"/>
  <c r="J207" i="68"/>
  <c r="H155" i="68"/>
  <c r="J156" i="68"/>
  <c r="I245" i="68"/>
  <c r="I244" i="68" s="1"/>
  <c r="J358" i="68"/>
  <c r="H357" i="68"/>
  <c r="J357" i="68" s="1"/>
  <c r="J373" i="68"/>
  <c r="H372" i="68"/>
  <c r="J372" i="68" s="1"/>
  <c r="D44" i="71"/>
  <c r="H249" i="68"/>
  <c r="J250" i="68"/>
  <c r="J195" i="68"/>
  <c r="H193" i="68"/>
  <c r="J193" i="68" s="1"/>
  <c r="H95" i="68"/>
  <c r="J96" i="68"/>
  <c r="J101" i="68"/>
  <c r="H100" i="68"/>
  <c r="J100" i="68" s="1"/>
  <c r="J130" i="68"/>
  <c r="H129" i="68"/>
  <c r="J129" i="68" s="1"/>
  <c r="E188" i="68"/>
  <c r="E187" i="68" s="1"/>
  <c r="D6" i="68"/>
  <c r="J411" i="68"/>
  <c r="H410" i="68"/>
  <c r="J410" i="68" s="1"/>
  <c r="D371" i="68"/>
  <c r="H371" i="68" s="1"/>
  <c r="J371" i="68" s="1"/>
  <c r="E244" i="67"/>
  <c r="H237" i="68"/>
  <c r="J237" i="68" s="1"/>
  <c r="J238" i="68"/>
  <c r="J118" i="68"/>
  <c r="H117" i="68"/>
  <c r="J117" i="68" s="1"/>
  <c r="H70" i="68"/>
  <c r="J70" i="68" s="1"/>
  <c r="J71" i="68"/>
  <c r="I19" i="68"/>
  <c r="I6" i="68" s="1"/>
  <c r="J339" i="68"/>
  <c r="H338" i="68"/>
  <c r="J338" i="68" s="1"/>
  <c r="H225" i="68"/>
  <c r="J225" i="68" s="1"/>
  <c r="J226" i="68"/>
  <c r="H266" i="68"/>
  <c r="J266" i="68" s="1"/>
  <c r="J267" i="68"/>
  <c r="I94" i="68"/>
  <c r="H254" i="68"/>
  <c r="J254" i="68" s="1"/>
  <c r="J255" i="68"/>
  <c r="J53" i="68"/>
  <c r="H52" i="68"/>
  <c r="J52" i="68" s="1"/>
  <c r="J82" i="68"/>
  <c r="H81" i="68"/>
  <c r="J81" i="68" s="1"/>
  <c r="H108" i="68"/>
  <c r="J108" i="68" s="1"/>
  <c r="J109" i="68"/>
  <c r="H215" i="68"/>
  <c r="J215" i="68" s="1"/>
  <c r="H46" i="68"/>
  <c r="J47" i="68"/>
  <c r="J368" i="68"/>
  <c r="H367" i="68"/>
  <c r="J367" i="68" s="1"/>
  <c r="D44" i="70"/>
  <c r="I274" i="68"/>
  <c r="H201" i="68"/>
  <c r="J202" i="68"/>
  <c r="J21" i="68"/>
  <c r="H20" i="68"/>
  <c r="I45" i="68"/>
  <c r="H181" i="68"/>
  <c r="J181" i="68" s="1"/>
  <c r="H284" i="68"/>
  <c r="J284" i="68" s="1"/>
  <c r="J285" i="68"/>
  <c r="D44" i="51"/>
  <c r="H234" i="68"/>
  <c r="J235" i="68"/>
  <c r="H220" i="68"/>
  <c r="J220" i="68" s="1"/>
  <c r="J221" i="68"/>
  <c r="J58" i="68"/>
  <c r="H57" i="68"/>
  <c r="E44" i="68"/>
  <c r="H175" i="68"/>
  <c r="J175" i="68" s="1"/>
  <c r="I200" i="68"/>
  <c r="I187" i="68" s="1"/>
  <c r="D244" i="67"/>
  <c r="H325" i="68"/>
  <c r="J325" i="68" s="1"/>
  <c r="J9" i="68"/>
  <c r="H8" i="68"/>
  <c r="E244" i="51"/>
  <c r="H288" i="68"/>
  <c r="D244" i="68"/>
  <c r="H30" i="68"/>
  <c r="J30" i="68" s="1"/>
  <c r="J31" i="68"/>
  <c r="J123" i="68"/>
  <c r="H122" i="68"/>
  <c r="J122" i="68" s="1"/>
  <c r="I44" i="68" l="1"/>
  <c r="H7" i="68"/>
  <c r="J8" i="68"/>
  <c r="J234" i="68"/>
  <c r="H233" i="68"/>
  <c r="J233" i="68" s="1"/>
  <c r="H94" i="68"/>
  <c r="J94" i="68" s="1"/>
  <c r="J95" i="68"/>
  <c r="H188" i="68"/>
  <c r="J189" i="68"/>
  <c r="J46" i="68"/>
  <c r="H45" i="68"/>
  <c r="H154" i="68"/>
  <c r="J154" i="68" s="1"/>
  <c r="J155" i="68"/>
  <c r="J249" i="68"/>
  <c r="H245" i="68"/>
  <c r="J166" i="68"/>
  <c r="H165" i="68"/>
  <c r="J165" i="68" s="1"/>
  <c r="H274" i="68"/>
  <c r="J274" i="68" s="1"/>
  <c r="H19" i="68"/>
  <c r="J19" i="68" s="1"/>
  <c r="J20" i="68"/>
  <c r="H200" i="68"/>
  <c r="J200" i="68" s="1"/>
  <c r="J201" i="68"/>
  <c r="H287" i="68"/>
  <c r="J287" i="68" s="1"/>
  <c r="J288" i="68"/>
  <c r="H56" i="68"/>
  <c r="J56" i="68" s="1"/>
  <c r="J57" i="68"/>
  <c r="J188" i="68" l="1"/>
  <c r="H187" i="68"/>
  <c r="J187" i="68" s="1"/>
  <c r="H44" i="68"/>
  <c r="J44" i="68" s="1"/>
  <c r="J45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<sst xmlns="http://schemas.openxmlformats.org/spreadsheetml/2006/main" count="15428" uniqueCount="816">
  <si>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</si>
  <si>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GRAD SLATINA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</si>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</sst>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169" zoomScaleNormal="100" workbookViewId="0">
      <selection activeCell="E204" sqref="E20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237247.25</v>
      </c>
      <c r="E6" s="3">
        <f>+E7+E14+E19+E30+E35</f>
        <v>1420480.99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237247.25</v>
      </c>
      <c r="E19" s="4">
        <f>E20+E25</f>
        <v>1420480.99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237247.25</v>
      </c>
      <c r="E25" s="4">
        <f>SUM(E26:E29)</f>
        <v>1420480.99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237247.25</v>
      </c>
      <c r="E26" s="5">
        <v>1420480.99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1245.42</v>
      </c>
      <c r="E44" s="4">
        <f>E45+E56+E94+E113+E122+E154+E165</f>
        <v>16377.14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1245.42</v>
      </c>
      <c r="E56" s="4">
        <f>E57+E62+E70+E80+E81+E86</f>
        <v>16377.14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1245.42</v>
      </c>
      <c r="E70" s="4">
        <f t="shared" si="5"/>
        <v>16377.14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3419.96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1245.42</v>
      </c>
      <c r="E77" s="7">
        <v>12957.18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224819.38</v>
      </c>
      <c r="E187" s="4">
        <f>E188+E200+E233+E237+E239</f>
        <v>1357847.93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224819.38</v>
      </c>
      <c r="E200" s="4">
        <f t="shared" si="30"/>
        <v>1357847.93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212350.63</v>
      </c>
      <c r="E201" s="4">
        <f>SUM(E202:E205)</f>
        <v>1346665.48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943735.26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212350.63</v>
      </c>
      <c r="E205" s="7">
        <v>402930.22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12468.75</v>
      </c>
      <c r="E228" s="4">
        <f t="shared" si="35"/>
        <v>11182.45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12468.75</v>
      </c>
      <c r="E232" s="7">
        <v>11182.45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1420480.99</v>
      </c>
      <c r="E325" s="4">
        <f>SUM(E326:E333)</f>
        <v>1420480.99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1420480.99</v>
      </c>
      <c r="E327" s="98">
        <v>1420480.99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1420480.99</v>
      </c>
      <c r="E357" s="99">
        <f>SUM(E358:E365)</f>
        <v>1420480.99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1420480.99</v>
      </c>
      <c r="E359" s="98">
        <v>1420480.99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726259.19999999995</v>
      </c>
      <c r="E371" s="99">
        <f>E372+E374</f>
        <v>112709.62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726259.19999999995</v>
      </c>
      <c r="E374" s="99">
        <f>SUM(E375:E382)</f>
        <v>112709.62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726259.19999999995</v>
      </c>
      <c r="E375" s="98">
        <v>112709.62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1452518.42</v>
      </c>
      <c r="E425" s="100">
        <v>496956.39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91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419588.92000000004</v>
      </c>
      <c r="E6" s="12">
        <f t="shared" ref="E6:I6" si="0">+E7+E14+E19+E30+E35</f>
        <v>1790887.45</v>
      </c>
      <c r="F6" s="12">
        <f t="shared" si="0"/>
        <v>0</v>
      </c>
      <c r="G6" s="12">
        <f>+G7+G14+G19+G30+G35</f>
        <v>0</v>
      </c>
      <c r="H6" s="12">
        <f t="shared" si="0"/>
        <v>419588.92000000004</v>
      </c>
      <c r="I6" s="12">
        <f t="shared" si="0"/>
        <v>1790887.45</v>
      </c>
      <c r="J6" s="62">
        <f>IF(H6&lt;&gt;0,IF(I6/H6&gt;=100,"&gt;&gt;100",I6/H6*100),"-")</f>
        <v>426.81952850423215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419588.92000000004</v>
      </c>
      <c r="E19" s="13">
        <f t="shared" ref="E19:I19" si="8">E20+E25</f>
        <v>1790887.45</v>
      </c>
      <c r="F19" s="13">
        <f t="shared" si="8"/>
        <v>0</v>
      </c>
      <c r="G19" s="13">
        <f t="shared" si="8"/>
        <v>0</v>
      </c>
      <c r="H19" s="13">
        <f t="shared" si="8"/>
        <v>419588.92000000004</v>
      </c>
      <c r="I19" s="13">
        <f t="shared" si="8"/>
        <v>1790887.45</v>
      </c>
      <c r="J19" s="62">
        <f t="shared" si="2"/>
        <v>426.81952850423215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182341.67</v>
      </c>
      <c r="E20" s="13">
        <f t="shared" ref="E20:I20" si="9">SUM(E21:E24)</f>
        <v>337681.47</v>
      </c>
      <c r="F20" s="13">
        <f t="shared" si="9"/>
        <v>0</v>
      </c>
      <c r="G20" s="13">
        <f t="shared" si="9"/>
        <v>0</v>
      </c>
      <c r="H20" s="13">
        <f t="shared" si="9"/>
        <v>182341.67</v>
      </c>
      <c r="I20" s="13">
        <f t="shared" si="9"/>
        <v>337681.47</v>
      </c>
      <c r="J20" s="62">
        <f t="shared" si="2"/>
        <v>185.19160760126852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182341.67</v>
      </c>
      <c r="E21" s="103">
        <f>SUM('510:816'!E21)</f>
        <v>337681.47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182341.67</v>
      </c>
      <c r="I21" s="15">
        <f t="shared" si="10"/>
        <v>337681.47</v>
      </c>
      <c r="J21" s="62">
        <f t="shared" si="2"/>
        <v>185.19160760126852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237247.25</v>
      </c>
      <c r="E25" s="13">
        <f>SUM(E26:E29)</f>
        <v>1453205.98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237247.25</v>
      </c>
      <c r="I25" s="13">
        <f t="shared" si="11"/>
        <v>1453205.98</v>
      </c>
      <c r="J25" s="62">
        <f t="shared" si="2"/>
        <v>612.52806091535308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237247.25</v>
      </c>
      <c r="E26" s="103">
        <f>SUM('510:816'!E26)</f>
        <v>1453205.98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237247.25</v>
      </c>
      <c r="I26" s="15">
        <f t="shared" si="12"/>
        <v>1453205.98</v>
      </c>
      <c r="J26" s="62">
        <f t="shared" si="2"/>
        <v>612.52806091535308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144519.40999999997</v>
      </c>
      <c r="E44" s="13">
        <f t="shared" ref="E44:I44" si="21">E45+E56+E94+E113+E122+E154+E165</f>
        <v>286681.18</v>
      </c>
      <c r="F44" s="13">
        <f t="shared" si="21"/>
        <v>24485.480000000003</v>
      </c>
      <c r="G44" s="13">
        <f t="shared" si="21"/>
        <v>45428.88</v>
      </c>
      <c r="H44" s="13">
        <f t="shared" si="21"/>
        <v>169004.89</v>
      </c>
      <c r="I44" s="13">
        <f t="shared" si="21"/>
        <v>332110.06</v>
      </c>
      <c r="J44" s="62">
        <f t="shared" ref="J44:J107" si="22">IF(H44&lt;&gt;0,IF(I44/H44&gt;=100,"&gt;&gt;100",I44/H44*100),"-")</f>
        <v>196.50914242777233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122650.73999999999</v>
      </c>
      <c r="E45" s="13">
        <f t="shared" si="23"/>
        <v>248426.78</v>
      </c>
      <c r="F45" s="13">
        <f t="shared" si="23"/>
        <v>21644.260000000002</v>
      </c>
      <c r="G45" s="13">
        <f t="shared" si="23"/>
        <v>42468.61</v>
      </c>
      <c r="H45" s="13">
        <f t="shared" si="23"/>
        <v>144295</v>
      </c>
      <c r="I45" s="13">
        <f t="shared" si="23"/>
        <v>290895.39</v>
      </c>
      <c r="J45" s="62">
        <f t="shared" si="22"/>
        <v>201.59769222772792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103090.76</v>
      </c>
      <c r="E46" s="13">
        <f t="shared" si="24"/>
        <v>208602.04</v>
      </c>
      <c r="F46" s="13">
        <f t="shared" si="24"/>
        <v>18192.5</v>
      </c>
      <c r="G46" s="13">
        <f t="shared" si="24"/>
        <v>35609.5</v>
      </c>
      <c r="H46" s="13">
        <f t="shared" si="24"/>
        <v>121283.26</v>
      </c>
      <c r="I46" s="13">
        <f t="shared" si="24"/>
        <v>244211.54</v>
      </c>
      <c r="J46" s="62">
        <f t="shared" si="22"/>
        <v>201.35634546762677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103090.76</v>
      </c>
      <c r="E47" s="103">
        <f>SUM('510:816'!E47)</f>
        <v>208602.04</v>
      </c>
      <c r="F47" s="103">
        <f>'Nacionalno sufinanciranje'!D47</f>
        <v>18192.5</v>
      </c>
      <c r="G47" s="103">
        <f>'Nacionalno sufinanciranje'!E47</f>
        <v>35609.5</v>
      </c>
      <c r="H47" s="17">
        <f t="shared" ref="H47:I51" si="25">D47+F47</f>
        <v>121283.26</v>
      </c>
      <c r="I47" s="17">
        <f t="shared" si="25"/>
        <v>244211.54</v>
      </c>
      <c r="J47" s="62">
        <f t="shared" si="22"/>
        <v>201.35634546762677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2550</v>
      </c>
      <c r="E51" s="103">
        <f>SUM('510:816'!E51)</f>
        <v>5185</v>
      </c>
      <c r="F51" s="103">
        <f>'Nacionalno sufinanciranje'!D51</f>
        <v>450</v>
      </c>
      <c r="G51" s="103">
        <f>'Nacionalno sufinanciranje'!E51</f>
        <v>915</v>
      </c>
      <c r="H51" s="17">
        <f t="shared" si="25"/>
        <v>3000</v>
      </c>
      <c r="I51" s="17">
        <f t="shared" si="25"/>
        <v>6100</v>
      </c>
      <c r="J51" s="62">
        <f t="shared" si="22"/>
        <v>203.33333333333331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17009.98</v>
      </c>
      <c r="E52" s="13">
        <f t="shared" si="26"/>
        <v>34639.74</v>
      </c>
      <c r="F52" s="13">
        <f t="shared" si="26"/>
        <v>3001.76</v>
      </c>
      <c r="G52" s="13">
        <f t="shared" si="26"/>
        <v>5944.11</v>
      </c>
      <c r="H52" s="13">
        <f t="shared" si="26"/>
        <v>20011.739999999998</v>
      </c>
      <c r="I52" s="13">
        <f t="shared" si="26"/>
        <v>40583.85</v>
      </c>
      <c r="J52" s="62">
        <f t="shared" si="22"/>
        <v>202.80020627891432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17009.98</v>
      </c>
      <c r="E54" s="103">
        <f>SUM('510:816'!E54)</f>
        <v>34639.74</v>
      </c>
      <c r="F54" s="103">
        <f>'Nacionalno sufinanciranje'!D54</f>
        <v>3001.76</v>
      </c>
      <c r="G54" s="103">
        <f>'Nacionalno sufinanciranje'!E54</f>
        <v>5944.11</v>
      </c>
      <c r="H54" s="17">
        <f t="shared" si="27"/>
        <v>20011.739999999998</v>
      </c>
      <c r="I54" s="17">
        <f t="shared" si="27"/>
        <v>40583.85</v>
      </c>
      <c r="J54" s="62">
        <f t="shared" si="22"/>
        <v>202.80020627891432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21868.67</v>
      </c>
      <c r="E56" s="13">
        <f t="shared" ref="E56:I56" si="28">E57+E62+E70+E80+E81+E86</f>
        <v>38254.400000000001</v>
      </c>
      <c r="F56" s="13">
        <f t="shared" si="28"/>
        <v>2841.2200000000003</v>
      </c>
      <c r="G56" s="13">
        <f t="shared" si="28"/>
        <v>2960.27</v>
      </c>
      <c r="H56" s="13">
        <f t="shared" si="28"/>
        <v>24709.89</v>
      </c>
      <c r="I56" s="13">
        <f t="shared" si="28"/>
        <v>41214.67</v>
      </c>
      <c r="J56" s="62">
        <f t="shared" si="22"/>
        <v>166.79422692695113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5829.55</v>
      </c>
      <c r="E57" s="13">
        <f t="shared" si="29"/>
        <v>6803.13</v>
      </c>
      <c r="F57" s="13">
        <f t="shared" si="29"/>
        <v>1028.73</v>
      </c>
      <c r="G57" s="13">
        <f t="shared" si="29"/>
        <v>1191.23</v>
      </c>
      <c r="H57" s="13">
        <f t="shared" si="29"/>
        <v>6858.2800000000007</v>
      </c>
      <c r="I57" s="13">
        <f t="shared" si="29"/>
        <v>7994.3600000000006</v>
      </c>
      <c r="J57" s="62">
        <f t="shared" si="22"/>
        <v>116.56508628985694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5829.55</v>
      </c>
      <c r="E59" s="103">
        <f>SUM('510:816'!E59)</f>
        <v>6803.13</v>
      </c>
      <c r="F59" s="103">
        <f>'Nacionalno sufinanciranje'!D59</f>
        <v>1028.73</v>
      </c>
      <c r="G59" s="103">
        <f>'Nacionalno sufinanciranje'!E59</f>
        <v>1191.23</v>
      </c>
      <c r="H59" s="17">
        <f t="shared" si="30"/>
        <v>6858.2800000000007</v>
      </c>
      <c r="I59" s="17">
        <f t="shared" si="30"/>
        <v>7994.3600000000006</v>
      </c>
      <c r="J59" s="62">
        <f t="shared" si="22"/>
        <v>116.56508628985694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5847.66</v>
      </c>
      <c r="E62" s="13">
        <f t="shared" si="31"/>
        <v>10024.56</v>
      </c>
      <c r="F62" s="13">
        <f t="shared" si="31"/>
        <v>1031.94</v>
      </c>
      <c r="G62" s="13">
        <f t="shared" si="31"/>
        <v>1769.04</v>
      </c>
      <c r="H62" s="13">
        <f t="shared" si="31"/>
        <v>6879.6</v>
      </c>
      <c r="I62" s="13">
        <f t="shared" si="31"/>
        <v>11793.599999999999</v>
      </c>
      <c r="J62" s="62">
        <f t="shared" si="22"/>
        <v>171.42857142857139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5847.66</v>
      </c>
      <c r="E63" s="103">
        <f>SUM('510:816'!E63)</f>
        <v>10024.56</v>
      </c>
      <c r="F63" s="103">
        <f>'Nacionalno sufinanciranje'!D63</f>
        <v>1031.94</v>
      </c>
      <c r="G63" s="103">
        <f>'Nacionalno sufinanciranje'!E63</f>
        <v>1769.04</v>
      </c>
      <c r="H63" s="17">
        <f t="shared" ref="H63:I69" si="32">D63+F63</f>
        <v>6879.6</v>
      </c>
      <c r="I63" s="17">
        <f t="shared" si="32"/>
        <v>11793.599999999999</v>
      </c>
      <c r="J63" s="62">
        <f t="shared" si="22"/>
        <v>171.42857142857139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10191.460000000001</v>
      </c>
      <c r="E70" s="13">
        <f t="shared" si="33"/>
        <v>20843.89</v>
      </c>
      <c r="F70" s="13">
        <f t="shared" si="33"/>
        <v>780.55</v>
      </c>
      <c r="G70" s="13">
        <f t="shared" si="33"/>
        <v>0</v>
      </c>
      <c r="H70" s="13">
        <f t="shared" si="33"/>
        <v>10972.01</v>
      </c>
      <c r="I70" s="13">
        <f t="shared" si="33"/>
        <v>20843.89</v>
      </c>
      <c r="J70" s="62">
        <f t="shared" si="22"/>
        <v>189.97330480012323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8946.0400000000009</v>
      </c>
      <c r="E73" s="103">
        <f>SUM('510:816'!E73)</f>
        <v>7886.71</v>
      </c>
      <c r="F73" s="103">
        <f>'Nacionalno sufinanciranje'!D73</f>
        <v>780.55</v>
      </c>
      <c r="G73" s="103">
        <f>'Nacionalno sufinanciranje'!E73</f>
        <v>0</v>
      </c>
      <c r="H73" s="17">
        <f t="shared" si="34"/>
        <v>9726.59</v>
      </c>
      <c r="I73" s="17">
        <f t="shared" si="34"/>
        <v>7886.71</v>
      </c>
      <c r="J73" s="62">
        <f t="shared" si="22"/>
        <v>81.084018139964769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1245.42</v>
      </c>
      <c r="E77" s="103">
        <f>SUM('510:816'!E77)</f>
        <v>12957.18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1245.42</v>
      </c>
      <c r="I77" s="17">
        <f t="shared" si="34"/>
        <v>12957.18</v>
      </c>
      <c r="J77" s="62">
        <f t="shared" si="22"/>
        <v>1040.3863756804933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582.82000000000005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582.82000000000005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582.82000000000005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582.82000000000005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224819.38</v>
      </c>
      <c r="E187" s="13">
        <f t="shared" ref="E187:I187" si="84">E188+E200+E233+E237+E239</f>
        <v>1357847.93</v>
      </c>
      <c r="F187" s="13">
        <f t="shared" si="84"/>
        <v>0</v>
      </c>
      <c r="G187" s="13">
        <f t="shared" si="84"/>
        <v>0</v>
      </c>
      <c r="H187" s="13">
        <f t="shared" si="84"/>
        <v>224819.38</v>
      </c>
      <c r="I187" s="13">
        <f t="shared" si="84"/>
        <v>1357847.93</v>
      </c>
      <c r="J187" s="62">
        <f t="shared" si="79"/>
        <v>603.97281141865972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224819.38</v>
      </c>
      <c r="E200" s="13">
        <f t="shared" si="90"/>
        <v>1357847.93</v>
      </c>
      <c r="F200" s="13">
        <f t="shared" si="90"/>
        <v>0</v>
      </c>
      <c r="G200" s="13">
        <f t="shared" si="90"/>
        <v>0</v>
      </c>
      <c r="H200" s="13">
        <f t="shared" si="90"/>
        <v>224819.38</v>
      </c>
      <c r="I200" s="13">
        <f t="shared" si="90"/>
        <v>1357847.93</v>
      </c>
      <c r="J200" s="62">
        <f t="shared" si="79"/>
        <v>603.97281141865972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212350.63</v>
      </c>
      <c r="E201" s="13">
        <f t="shared" ref="E201:I201" si="91">SUM(E202:E205)</f>
        <v>1346665.48</v>
      </c>
      <c r="F201" s="13">
        <f t="shared" si="91"/>
        <v>0</v>
      </c>
      <c r="G201" s="13">
        <f t="shared" si="91"/>
        <v>0</v>
      </c>
      <c r="H201" s="13">
        <f t="shared" si="91"/>
        <v>212350.63</v>
      </c>
      <c r="I201" s="13">
        <f t="shared" si="91"/>
        <v>1346665.48</v>
      </c>
      <c r="J201" s="62">
        <f t="shared" si="79"/>
        <v>634.17070154206749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943735.26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943735.26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212350.63</v>
      </c>
      <c r="E205" s="103">
        <f>SUM('510:816'!E205)</f>
        <v>402930.22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212350.63</v>
      </c>
      <c r="I205" s="17">
        <f t="shared" si="92"/>
        <v>402930.22</v>
      </c>
      <c r="J205" s="62">
        <f t="shared" si="79"/>
        <v>189.74759811167027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12468.75</v>
      </c>
      <c r="E228" s="13">
        <f t="shared" si="101"/>
        <v>11182.45</v>
      </c>
      <c r="F228" s="13">
        <f t="shared" si="101"/>
        <v>0</v>
      </c>
      <c r="G228" s="13">
        <f t="shared" si="101"/>
        <v>0</v>
      </c>
      <c r="H228" s="13">
        <f t="shared" si="101"/>
        <v>12468.75</v>
      </c>
      <c r="I228" s="13">
        <f t="shared" si="101"/>
        <v>11182.45</v>
      </c>
      <c r="J228" s="62">
        <f t="shared" si="79"/>
        <v>89.683809523809529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12468.75</v>
      </c>
      <c r="E232" s="103">
        <f>SUM('510:816'!E232)</f>
        <v>11182.45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12468.75</v>
      </c>
      <c r="I232" s="17">
        <f t="shared" si="102"/>
        <v>11182.45</v>
      </c>
      <c r="J232" s="62">
        <f t="shared" si="79"/>
        <v>89.683809523809529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1790887.45</v>
      </c>
      <c r="E325" s="13">
        <f t="shared" ref="E325:I325" si="146">SUM(E326:E333)</f>
        <v>1790887.45</v>
      </c>
      <c r="F325" s="13">
        <f t="shared" si="146"/>
        <v>0</v>
      </c>
      <c r="G325" s="13">
        <f t="shared" si="146"/>
        <v>0</v>
      </c>
      <c r="H325" s="13">
        <f t="shared" si="146"/>
        <v>1790887.45</v>
      </c>
      <c r="I325" s="13">
        <f t="shared" si="146"/>
        <v>1790887.45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1453205.98</v>
      </c>
      <c r="E327" s="103">
        <f>SUM('510:816'!E327)</f>
        <v>1453205.98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1453205.98</v>
      </c>
      <c r="I327" s="14">
        <f t="shared" si="147"/>
        <v>1453205.98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337681.47</v>
      </c>
      <c r="E330" s="103">
        <f>SUM('510:816'!E330)</f>
        <v>337681.47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337681.47</v>
      </c>
      <c r="I330" s="14">
        <f t="shared" si="147"/>
        <v>337681.47</v>
      </c>
      <c r="J330" s="62">
        <f t="shared" si="144"/>
        <v>100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1790887.45</v>
      </c>
      <c r="E357" s="13">
        <f t="shared" ref="E357:I357" si="156">SUM(E358:E365)</f>
        <v>1790887.45</v>
      </c>
      <c r="F357" s="13">
        <f t="shared" si="156"/>
        <v>0</v>
      </c>
      <c r="G357" s="13">
        <f t="shared" si="156"/>
        <v>0</v>
      </c>
      <c r="H357" s="13">
        <f t="shared" si="156"/>
        <v>1790887.45</v>
      </c>
      <c r="I357" s="13">
        <f t="shared" si="156"/>
        <v>1790887.45</v>
      </c>
      <c r="J357" s="62">
        <f t="shared" si="149"/>
        <v>100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1453205.98</v>
      </c>
      <c r="E359" s="103">
        <f>SUM('510:816'!E359)</f>
        <v>1453205.98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1453205.98</v>
      </c>
      <c r="I359" s="14">
        <f t="shared" si="157"/>
        <v>1453205.98</v>
      </c>
      <c r="J359" s="62">
        <f t="shared" si="149"/>
        <v>100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337681.47</v>
      </c>
      <c r="E362" s="103">
        <f>SUM('510:816'!E362)</f>
        <v>337681.47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337681.47</v>
      </c>
      <c r="I362" s="14">
        <f t="shared" si="157"/>
        <v>337681.47</v>
      </c>
      <c r="J362" s="62">
        <f t="shared" si="149"/>
        <v>100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726259.19999999995</v>
      </c>
      <c r="E371" s="13">
        <f t="shared" ref="E371:G371" si="160">E372+E374</f>
        <v>112709.62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726259.19999999995</v>
      </c>
      <c r="I371" s="13">
        <f t="shared" si="161"/>
        <v>112709.62</v>
      </c>
      <c r="J371" s="62">
        <f t="shared" si="149"/>
        <v>15.5192003075486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726259.19999999995</v>
      </c>
      <c r="E374" s="13">
        <f t="shared" ref="E374:I374" si="163">SUM(E375:E382)</f>
        <v>112709.62</v>
      </c>
      <c r="F374" s="13">
        <f t="shared" si="163"/>
        <v>0</v>
      </c>
      <c r="G374" s="13">
        <f t="shared" si="163"/>
        <v>0</v>
      </c>
      <c r="H374" s="13">
        <f t="shared" si="163"/>
        <v>726259.19999999995</v>
      </c>
      <c r="I374" s="13">
        <f t="shared" si="163"/>
        <v>112709.62</v>
      </c>
      <c r="J374" s="62">
        <f t="shared" si="149"/>
        <v>15.5192003075486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726259.19999999995</v>
      </c>
      <c r="E375" s="103">
        <f>SUM('510:816'!E375)</f>
        <v>112709.62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726259.19999999995</v>
      </c>
      <c r="I375" s="14">
        <f t="shared" si="164"/>
        <v>112709.62</v>
      </c>
      <c r="J375" s="62">
        <f t="shared" si="149"/>
        <v>15.5192003075486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6054484.1699999999</v>
      </c>
      <c r="E425" s="103">
        <f>SUM('510:816'!E425)</f>
        <v>5066197.1499999994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6054484.1699999999</v>
      </c>
      <c r="I425" s="15">
        <f t="shared" si="176"/>
        <v>5066197.1499999994</v>
      </c>
      <c r="J425" s="62">
        <f>IF(H425&lt;&gt;0,IF(I425/H425&gt;=100,"&gt;&gt;100",I425/H425*100),"-")</f>
        <v>83.676775886260174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75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24485.480000000003</v>
      </c>
      <c r="E44" s="4">
        <f>E45+E56+E94+E113+E122+E154+E165</f>
        <v>45428.88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21644.260000000002</v>
      </c>
      <c r="E45" s="4">
        <f t="shared" si="0"/>
        <v>42468.61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18192.5</v>
      </c>
      <c r="E46" s="4">
        <f t="shared" si="1"/>
        <v>35609.5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18192.5</v>
      </c>
      <c r="E47" s="7">
        <v>35609.5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450</v>
      </c>
      <c r="E51" s="7">
        <v>915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3001.76</v>
      </c>
      <c r="E52" s="4">
        <f t="shared" si="2"/>
        <v>5944.11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3001.76</v>
      </c>
      <c r="E54" s="7">
        <v>5944.11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2841.2200000000003</v>
      </c>
      <c r="E56" s="4">
        <f>E57+E62+E70+E80+E81+E86</f>
        <v>2960.27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1028.73</v>
      </c>
      <c r="E57" s="4">
        <f t="shared" si="3"/>
        <v>1191.23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1028.73</v>
      </c>
      <c r="E59" s="7">
        <v>1191.23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1031.94</v>
      </c>
      <c r="E62" s="4">
        <f t="shared" si="4"/>
        <v>1769.04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1031.94</v>
      </c>
      <c r="E63" s="7">
        <v>1769.04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780.55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780.55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>
      <selection activeCell="D74" sqref="D7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5626.67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5626.67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5626.67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5626.67</v>
      </c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4522.8900000000003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4522.8900000000003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4522.8900000000003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4522.8900000000003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363" sqref="E36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176715</v>
      </c>
      <c r="E6" s="3">
        <f>+E7+E14+E19+E30+E35</f>
        <v>337681.47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176715</v>
      </c>
      <c r="E19" s="4">
        <f>E20+E25</f>
        <v>337681.47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176715</v>
      </c>
      <c r="E20" s="4">
        <f>SUM(E21:E24)</f>
        <v>337681.47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176715</v>
      </c>
      <c r="E21" s="5">
        <v>337681.47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138751.09999999998</v>
      </c>
      <c r="E44" s="4">
        <f>E45+E56+E94+E113+E122+E154+E165</f>
        <v>261368.86000000002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122650.73999999999</v>
      </c>
      <c r="E45" s="4">
        <f t="shared" si="0"/>
        <v>244541.17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103090.76</v>
      </c>
      <c r="E46" s="4">
        <f t="shared" si="1"/>
        <v>205357.54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103090.76</v>
      </c>
      <c r="E47" s="7">
        <v>205357.54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2550</v>
      </c>
      <c r="E51" s="7">
        <v>5185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17009.98</v>
      </c>
      <c r="E52" s="4">
        <f t="shared" si="2"/>
        <v>33998.629999999997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17009.98</v>
      </c>
      <c r="E54" s="7">
        <v>33998.629999999997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16100.359999999999</v>
      </c>
      <c r="E56" s="4">
        <f>E57+E62+E70+E80+E81+E86</f>
        <v>16827.689999999999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5829.55</v>
      </c>
      <c r="E57" s="4">
        <f t="shared" si="3"/>
        <v>6803.13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5829.55</v>
      </c>
      <c r="E59" s="7">
        <v>6803.13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5847.66</v>
      </c>
      <c r="E62" s="4">
        <f t="shared" si="4"/>
        <v>10024.56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5847.66</v>
      </c>
      <c r="E63" s="7">
        <v>10024.56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4423.1499999999996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4423.1499999999996</v>
      </c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337681.47</v>
      </c>
      <c r="E325" s="4">
        <f>SUM(E326:E333)</f>
        <v>337681.47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337681.47</v>
      </c>
      <c r="E330" s="98">
        <v>337681.47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337681.47</v>
      </c>
      <c r="E357" s="99">
        <f>SUM(E358:E365)</f>
        <v>337681.47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337681.47</v>
      </c>
      <c r="E362" s="98">
        <v>337681.47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6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32724.99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32724.99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32724.99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32724.99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8935.18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3885.61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3244.5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3244.5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641.11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641.11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5049.57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4466.75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4466.75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582.82000000000005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582.82000000000005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32724.99</v>
      </c>
      <c r="E325" s="4">
        <f>SUM(E326:E333)</f>
        <v>32724.99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32724.99</v>
      </c>
      <c r="E327" s="98">
        <v>32724.99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32724.99</v>
      </c>
      <c r="E357" s="99">
        <f>SUM(E358:E365)</f>
        <v>32724.99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32724.99</v>
      </c>
      <c r="E359" s="98">
        <v>32724.99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4601965.75</v>
      </c>
      <c r="E425" s="100">
        <v>4569240.76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Danijela Majačić</cp:lastModifiedBy>
  <cp:lastPrinted>2026-01-28T11:33:53Z</cp:lastPrinted>
  <dcterms:created xsi:type="dcterms:W3CDTF">2025-08-09T19:28:20Z</dcterms:created>
  <dcterms:modified xsi:type="dcterms:W3CDTF">2026-02-25T09:41:04Z</dcterms:modified>
</cp:coreProperties>
</file>