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codeName="ThisWorkbook"/>
  <mc:AlternateContent xmlns:mc="http://schemas.openxmlformats.org/markup-compatibility/2006">
    <mc:Choice Requires="x15">
      <x15ac:absPath xmlns:x15ac="http://schemas.microsoft.com/office/spreadsheetml/2010/11/ac" url="Z:\Sandra\Sandra\SANDRA\ma2020\Vrtić Slatina-IZVEDBENI\IZVEDBENI PROJEKT\NAMJEŠTAJ VRTIĆ\13.5.2022. TROŠKOVNIK OPREME - IVERICA\"/>
    </mc:Choice>
  </mc:AlternateContent>
  <xr:revisionPtr revIDLastSave="0" documentId="13_ncr:1_{D7FEAA2F-AC4F-47F6-A702-94CBF33A02D0}" xr6:coauthVersionLast="47" xr6:coauthVersionMax="47" xr10:uidLastSave="{00000000-0000-0000-0000-000000000000}"/>
  <workbookProtection workbookAlgorithmName="SHA-512" workbookHashValue="nIQLY5m8EqwrdRTSs4bjvT4aib9Gw2KG9fLNUHTNMX/mT2YClpKsp0Q7/mL+OpLK5phssw4zzG3w4hYDOUWEiA==" workbookSaltValue="HRd3+NnXuVipN3pPb2o9tg==" workbookSpinCount="100000" lockStructure="1"/>
  <bookViews>
    <workbookView xWindow="-108" yWindow="-108" windowWidth="23256" windowHeight="12576" tabRatio="694" activeTab="1" xr2:uid="{00000000-000D-0000-FFFF-FFFF00000000}"/>
  </bookViews>
  <sheets>
    <sheet name="NASLOVNICA" sheetId="11" r:id="rId1"/>
    <sheet name="Oprema" sheetId="10" r:id="rId2"/>
  </sheets>
  <definedNames>
    <definedName name="_xlnm._FilterDatabase" localSheetId="1" hidden="1">Oprema!#REF!</definedName>
    <definedName name="_xlnm.Print_Area" localSheetId="1">Oprema!$A$1:$G$126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77" i="10" l="1"/>
  <c r="G75" i="10"/>
  <c r="G73" i="10"/>
  <c r="G71" i="10"/>
  <c r="G69" i="10"/>
  <c r="G67" i="10"/>
  <c r="G65" i="10"/>
  <c r="G63" i="10"/>
  <c r="G61" i="10"/>
  <c r="G59" i="10"/>
  <c r="G57" i="10"/>
  <c r="G55" i="10"/>
  <c r="G48" i="10"/>
  <c r="G46" i="10"/>
  <c r="G44" i="10"/>
  <c r="G42" i="10"/>
  <c r="G40" i="10"/>
  <c r="G38" i="10"/>
  <c r="G36" i="10"/>
  <c r="G34" i="10"/>
  <c r="G32" i="10"/>
  <c r="G30" i="10"/>
  <c r="G28" i="10"/>
  <c r="G26" i="10"/>
  <c r="G24" i="10"/>
  <c r="G22" i="10"/>
  <c r="G20" i="10"/>
  <c r="G18" i="10"/>
  <c r="G16" i="10"/>
  <c r="G14" i="10"/>
  <c r="G12" i="10"/>
  <c r="G10" i="10"/>
  <c r="G8" i="10"/>
  <c r="G6" i="10"/>
  <c r="G4" i="10"/>
  <c r="G79" i="10" l="1"/>
  <c r="G111" i="10" s="1"/>
  <c r="G51" i="10"/>
  <c r="G110" i="10" s="1"/>
  <c r="G117" i="10" s="1"/>
  <c r="G119" i="10" l="1"/>
  <c r="G121" i="10" s="1"/>
</calcChain>
</file>

<file path=xl/sharedStrings.xml><?xml version="1.0" encoding="utf-8"?>
<sst xmlns="http://schemas.openxmlformats.org/spreadsheetml/2006/main" count="131" uniqueCount="82">
  <si>
    <t>INVESTITOR :     Grad Slatina, Trg Sv. Josipa 10, Slatina, OIB: 68254459599</t>
  </si>
  <si>
    <t>GRAĐEVINA:    Dogradnja zgrade jaslica "Dječji vrtić Zeko" Slatina</t>
  </si>
  <si>
    <t>LOKACIJA :       Slatina, Bana Jelačića 25, k.č.br. 3616, k.o. Podravska Slatina</t>
  </si>
  <si>
    <t>T R O Š K O V N I K</t>
  </si>
  <si>
    <t>SHEME NAMJEŠTAJA</t>
  </si>
  <si>
    <t>GLAVNI PROJEKTANT:</t>
  </si>
  <si>
    <t>Samanta Rešetar, mag.ing.arch.</t>
  </si>
  <si>
    <t>DIREKTOR:</t>
  </si>
  <si>
    <t>SLATINA, rujan, 2020.</t>
  </si>
  <si>
    <t>I)</t>
  </si>
  <si>
    <t>OPREMA PRIZEMLJA - GRUPNE SOBE</t>
  </si>
  <si>
    <t>1.</t>
  </si>
  <si>
    <r>
      <rPr>
        <b/>
        <sz val="11"/>
        <rFont val="Tw Cen MT"/>
        <charset val="238"/>
      </rPr>
      <t xml:space="preserve">Nabava i montaža garderobe  (stavka 1) dim. 165x35x135 cm. </t>
    </r>
    <r>
      <rPr>
        <sz val="11"/>
        <rFont val="Tw Cen MT"/>
        <charset val="238"/>
      </rPr>
      <t>Garderoba</t>
    </r>
    <r>
      <rPr>
        <b/>
        <sz val="11"/>
        <rFont val="Tw Cen MT"/>
        <charset val="238"/>
      </rPr>
      <t xml:space="preserve"> </t>
    </r>
    <r>
      <rPr>
        <sz val="11"/>
        <rFont val="Tw Cen MT"/>
        <charset val="238"/>
      </rPr>
      <t>se sastoji od četiri pretinca s lijeve strane i četiri pretinca s desne strane spojenih klupom za sjedenje, gornjom policom i vješalicama za odjeću. Predviđena je za osmero djece. Korpus garderobe izrađen je od iverala debljine 18 mm, oplemenjenog melaminskom folijom. Svi rubovi su zakantirani ABS trakom debljine 2 mm. U stavku je uključen sav potreban okov i spojni elementi. Obračun po komadu.</t>
    </r>
  </si>
  <si>
    <t>kom</t>
  </si>
  <si>
    <t>2.</t>
  </si>
  <si>
    <r>
      <rPr>
        <b/>
        <sz val="11"/>
        <rFont val="Tw Cen MT"/>
        <charset val="238"/>
      </rPr>
      <t>Nabava i postava krevetića (stavka 2) dim. 138x55x13 cm.</t>
    </r>
    <r>
      <rPr>
        <sz val="11"/>
        <rFont val="Tw Cen MT"/>
        <charset val="238"/>
      </rPr>
      <t xml:space="preserve"> Krevetić se sastoji od čeličnog okvira presvučenog vodootpornom , antialergijskom tkaninom s čvrstim plastičnim uglovima u boji. Moguće je složiti više krevetića jedan na drugi, zbog utora za noge u uglovima. Obračun po komadu.</t>
    </r>
  </si>
  <si>
    <t>3.</t>
  </si>
  <si>
    <r>
      <rPr>
        <b/>
        <sz val="11"/>
        <rFont val="Tw Cen MT"/>
        <charset val="238"/>
      </rPr>
      <t xml:space="preserve">Nabava i montaža ormarića s drvenim kutijama (stavka 3) dim. 105x 41 x 84 cm. </t>
    </r>
    <r>
      <rPr>
        <sz val="11"/>
        <rFont val="Tw Cen MT"/>
        <charset val="238"/>
      </rPr>
      <t>Ormarić se sastoji od tri fiksne horizontalne pregrade u gornjem djelu i dvije drvene kutije na kotačima u donjem djelu. Korpus ormarića izrađen je od iverala debljine 18 mm, oplemenjenog melaminskom folijom. Svi rubovi su zakantirani ABS trakom debljine 2 mm. U stavku je uključen sav potreban okov i spojni elementi. Obračun po komadu.</t>
    </r>
  </si>
  <si>
    <t>4.</t>
  </si>
  <si>
    <r>
      <rPr>
        <b/>
        <sz val="11"/>
        <rFont val="Tw Cen MT"/>
        <charset val="238"/>
      </rPr>
      <t xml:space="preserve">Nabava i postava pomičnog ormarića s magnetnom poleđinom (stavka 4) dim. 105x4 x84 cm. </t>
    </r>
    <r>
      <rPr>
        <sz val="11"/>
        <rFont val="Tw Cen MT"/>
        <charset val="238"/>
      </rPr>
      <t>Ormarić se sastoji od dvije otvorene fiksne police, stropa i poda, a na zadnjoj strani (leđima) postavljena je plastificirana metalna ploča debljine 1,2 mm. Korpus je izrađen od iverala debljine 18 mm, oplemenjenog melaminskom folijom. Svi rubovi su kantirani ABS trakom debljine 2 mm. U stavku je uključen sav potreban okov i spojni elementi. Obračun po komadu.</t>
    </r>
  </si>
  <si>
    <t>5.</t>
  </si>
  <si>
    <r>
      <rPr>
        <b/>
        <sz val="11"/>
        <rFont val="Tw Cen MT"/>
        <charset val="238"/>
      </rPr>
      <t xml:space="preserve">Nabava i montaža pomičnog ormarića s punim vratima na lijevoj strani (stavka 5) dim. 105x41x84 cm. </t>
    </r>
    <r>
      <rPr>
        <sz val="11"/>
        <rFont val="Tw Cen MT"/>
        <charset val="238"/>
      </rPr>
      <t xml:space="preserve">Ormarić se sastoji od lijevog zatvorenog djela s dvije pomične police i desnog otvorenog djela s tri fiksne police. Korpus ormarića izrađen je od iverala debljine 18 mm, oplemenjenog melaminskom folijom. Svi rubovi su zakantirani ABS trakom debljine 2 mm. U stavku je uključen sav potreban okov i spojni elementi. Obračun po komadu.
</t>
    </r>
  </si>
  <si>
    <t>6.</t>
  </si>
  <si>
    <r>
      <rPr>
        <b/>
        <sz val="11"/>
        <rFont val="Tw Cen MT"/>
        <charset val="238"/>
      </rPr>
      <t>Nabava i postava pomičnog ormarića s plastičnim kutijama (stavka 6) dim. 105x41x84 cm.</t>
    </r>
    <r>
      <rPr>
        <sz val="11"/>
        <rFont val="Tw Cen MT"/>
        <charset val="238"/>
      </rPr>
      <t xml:space="preserve"> Ormarić se sastoji od vertikalnih pretinaca. Svaki pretinac ima po četiri para plastičnih vodilica za smještanje kutija. U ormarić stane 12 plastičnih kutija dimenzija 31,2x37,5x15 cm. Korpus ormarića izrađen je od iverala debljine 18 mm, oplemenjenog melaminskom folijom. Svi rubovi su zakantirani ABS trakom debljine 2 mm. U stavku je uključen sav potreban okov i spojni elementi. Obračun po komadu.
</t>
    </r>
  </si>
  <si>
    <t>7.</t>
  </si>
  <si>
    <r>
      <rPr>
        <b/>
        <sz val="11"/>
        <rFont val="Tw Cen MT"/>
        <charset val="238"/>
      </rPr>
      <t>Nabava i postava pomičnog ormarića bez leđa (stavka 7) dim. 105x41x84 cm.</t>
    </r>
    <r>
      <rPr>
        <sz val="11"/>
        <rFont val="Tw Cen MT"/>
        <charset val="238"/>
      </rPr>
      <t xml:space="preserve"> Ormarić se sastoji od devet jednakih pretinaca bez leđa. Korpus je izrađen od iverala debljine 18 mm, oplemenjenog melaminskom folijom. Svi rubovi su zakantirani ABS trakom debljine 2 mm. U stavku je uključen sav potreban okov i spojni elementi. Obračun po komadu.
</t>
    </r>
  </si>
  <si>
    <t>8.</t>
  </si>
  <si>
    <r>
      <rPr>
        <b/>
        <sz val="11"/>
        <rFont val="Tw Cen MT"/>
        <charset val="238"/>
      </rPr>
      <t xml:space="preserve">Nabava i montaža ormarića za previjanje (stavka 8) dim. 95x78x105 cm. </t>
    </r>
    <r>
      <rPr>
        <sz val="11"/>
        <rFont val="Tw Cen MT"/>
        <charset val="238"/>
      </rPr>
      <t xml:space="preserve">Ormarić se sastoji od djela za prematanje, otvorenih pretinaca te stuba za penjanje. Stube imaju kotačiće koji se mogu zakočiti. Na gornjoj polici nalazi se tvrda spužva  dimenzija 90x76x6 cm presvučena eko-kožom. Korpus ormarića izrađen je od iverala debljine 18 mm, oplemenjenog melaminskom folijom. Svi rubovi su zakantirani ABS trakom debljine 2 mm. U stavku je uključen sav potreban okov i spojni elementi. Obračun po komadu.
</t>
    </r>
  </si>
  <si>
    <t>9.</t>
  </si>
  <si>
    <r>
      <rPr>
        <b/>
        <sz val="11"/>
        <rFont val="Tw Cen MT"/>
        <charset val="238"/>
      </rPr>
      <t xml:space="preserve">Nabava i postava radnog stola (stavka 9) dim. 140x70x90 cm. </t>
    </r>
    <r>
      <rPr>
        <sz val="11"/>
        <rFont val="Tw Cen MT"/>
        <charset val="238"/>
      </rPr>
      <t xml:space="preserve">Radni stol se sastoji od jedne ladice i ormarića s policom. Na prednjoj strani stola postavljena je plastificirana metalna ploča. Korpus stola izrađen je od iverala debljine 18 mm, a gornja ploča od iverala debljine 38 mm, oplemenjenog melaminskom folijom.Svi rubovi su zakantirani ABS trakom debljine 2 mm. U stavku je uključen sav potreban okov i spojni elementi. Obračun po komadu.
</t>
    </r>
  </si>
  <si>
    <t>10.</t>
  </si>
  <si>
    <r>
      <rPr>
        <b/>
        <sz val="11"/>
        <rFont val="Tw Cen MT"/>
        <charset val="238"/>
      </rPr>
      <t xml:space="preserve">Dobava i postava dječje stolice s rukonaslonom (stavka 10) dim. 30x30x52 cm. </t>
    </r>
    <r>
      <rPr>
        <sz val="11"/>
        <rFont val="Tw Cen MT"/>
        <charset val="238"/>
      </rPr>
      <t xml:space="preserve">Stolica se sastoji od anatomski izvedenog sjedišta i rukonaslona. Stražnje noge stolice blago su ukošene prema van zbog dodatne sigiurnosti. Cijela stolica je izrađene od bukovog masiva te lakirana visokokvalitetnim lakom. Svi rubovi stolice su zaobljeni. U stavku je uključen sav potreban okov. Obračun po komadu.
</t>
    </r>
  </si>
  <si>
    <t>11.</t>
  </si>
  <si>
    <r>
      <rPr>
        <b/>
        <sz val="11"/>
        <rFont val="Tw Cen MT"/>
        <charset val="238"/>
      </rPr>
      <t xml:space="preserve">Dobava i postava dječjeg stola (stavka 11) dim. 90x78x47 cm. </t>
    </r>
    <r>
      <rPr>
        <sz val="11"/>
        <rFont val="Tw Cen MT"/>
        <charset val="238"/>
      </rPr>
      <t>Stol je šesterokutnog oblika primjenjen visinom za djecu jasličke dobi. Noge, veznici nogu i nosač ploče su od masivnog drva bukve. Ploča stola je od iverala debljine 18 mm obostrano presvućena ultrapasom, obrubljena rubnom letvicom od masivnog drva bukve. Stol je lakiran visokokvalitetnim lakom.</t>
    </r>
  </si>
  <si>
    <t>12.</t>
  </si>
  <si>
    <r>
      <rPr>
        <b/>
        <sz val="11"/>
        <rFont val="Tw Cen MT"/>
        <charset val="238"/>
      </rPr>
      <t xml:space="preserve">Dobava i postava elementa za opuštanje (stavka 12) dim. 98x55x94 cm. </t>
    </r>
    <r>
      <rPr>
        <sz val="11"/>
        <rFont val="Tw Cen MT"/>
        <charset val="238"/>
      </rPr>
      <t xml:space="preserve">Element se sastoji od povišenih bočnih stranica i jednom policom, ispod dva pretinca te strunjačom za odmor. Korpus je izrađen od iverala debljine 18 mm, oplemenjenog melaminskom folijom. Svi rubovi su zakantirani ABS trakom debljine 2 mm. U stavku je uključen sav potreban okov. Obračun po komadu.
</t>
    </r>
  </si>
  <si>
    <t>13.</t>
  </si>
  <si>
    <r>
      <rPr>
        <b/>
        <sz val="11"/>
        <rFont val="Tw Cen MT"/>
        <charset val="238"/>
      </rPr>
      <t xml:space="preserve">Dobava i postava elementa s ogledalom niskog (stavka 13) dim. 85x40x57 cm. </t>
    </r>
    <r>
      <rPr>
        <sz val="11"/>
        <rFont val="Tw Cen MT"/>
        <charset val="238"/>
      </rPr>
      <t xml:space="preserve">Element je trapeznog oblika s povišenim bočnim stranicama, bez leđa. Dno elementa obloženo je sigurnosnim ogledalom. Korpus elementa izrađen je od iverala debljine 18 mm, oplemenjenog melaminskom folijom. Svi rubovi su zakantirani ABS trakom debljine 2 mm. U stavku je uključen sav potreban okov i spojni elementi. Obračun po komadu.
</t>
    </r>
  </si>
  <si>
    <t>14.</t>
  </si>
  <si>
    <r>
      <rPr>
        <b/>
        <sz val="11"/>
        <rFont val="Tw Cen MT"/>
        <charset val="238"/>
      </rPr>
      <t>Nabava i postava motoričkog elementa (stavka 14) dim. 64x40x109 cm.</t>
    </r>
    <r>
      <rPr>
        <sz val="11"/>
        <rFont val="Tw Cen MT"/>
        <charset val="238"/>
      </rPr>
      <t xml:space="preserve"> Element je samostojeći i sastoji se od dvije police, malih švedskih ljestava i nagiba s utorima za penjanje. Na donjoj polici nalazi se preklopna strunjača. Korpus elementa izrađen je od iverala debljine 18 mm, oplemenjenog mlaminskom folijom. Svi rubovi su zakantirani ABS trakom debljine 2 mm. U stavku je uključen sav potreban okov i spojni elementi. Obračun po komadu.
</t>
    </r>
  </si>
  <si>
    <t>15.</t>
  </si>
  <si>
    <r>
      <rPr>
        <b/>
        <sz val="11"/>
        <rFont val="Tw Cen MT"/>
        <charset val="238"/>
      </rPr>
      <t xml:space="preserve">Nabava i postavljanje mekanih podesta (stavka 15). </t>
    </r>
    <r>
      <rPr>
        <sz val="11"/>
        <rFont val="Tw Cen MT"/>
        <charset val="238"/>
      </rPr>
      <t>Komplet se sastoji od tri peterokutna elementa. Prvi element je zelene boje dim. 90x60x22 cm, drugi element je smeđe boje dim. 90x90x33 cm, treći element je plave boje dim. 45x45x11 cm. Svi elementi su napravljani od tvrde spužve presvučeni eko- kožom.</t>
    </r>
  </si>
  <si>
    <t>kompl</t>
  </si>
  <si>
    <t>16.</t>
  </si>
  <si>
    <r>
      <rPr>
        <b/>
        <sz val="11"/>
        <rFont val="Tw Cen MT"/>
        <charset val="238"/>
      </rPr>
      <t>Dobava i montaža ogledala s rukohvatom (stavka 16) dim. 135x77x8 cm.</t>
    </r>
    <r>
      <rPr>
        <sz val="11"/>
        <rFont val="Tw Cen MT"/>
        <charset val="238"/>
      </rPr>
      <t xml:space="preserve"> Ogledalo se sastoji od masivnog bukovog rama 4 cm širine i rukohvata s mogućnošću podešavanja na tri različite visine te akrilnog ogledala dim.127x69 cm. Svi rubovi su lagano zaobljeni te je ram prelakiran visokokvalitetnim lakom. U stavku uključen sav potreban okov i spojni elementi. Obračun po komadu.</t>
    </r>
  </si>
  <si>
    <t>17.</t>
  </si>
  <si>
    <r>
      <rPr>
        <b/>
        <sz val="11"/>
        <rFont val="Tw Cen MT"/>
        <charset val="238"/>
      </rPr>
      <t xml:space="preserve">Dobava i postava stolice odgajatelja (stavka 17) dim. 50x50x90 cm. </t>
    </r>
    <r>
      <rPr>
        <sz val="11"/>
        <rFont val="Tw Cen MT"/>
        <charset val="238"/>
      </rPr>
      <t xml:space="preserve">Stolica se sastoji od anatomski izvedenog sjedišta. Stražnje noge stolice blago su ukošene prema van zbog dodatne sigiurnosti. Cijela stolica je izrađene od bukovog masiva te lakirana visokokvalitetnim lakom. Svi rubovi stolice su zaobljeni. U stavku je uključen sav potreban okov. Obračun po komadu.
</t>
    </r>
  </si>
  <si>
    <t>18.</t>
  </si>
  <si>
    <r>
      <rPr>
        <b/>
        <sz val="11"/>
        <rFont val="Tw Cen MT"/>
        <charset val="238"/>
      </rPr>
      <t>Dobava i postava televizora tipa SMART TV</t>
    </r>
    <r>
      <rPr>
        <sz val="11"/>
        <rFont val="Tw Cen MT"/>
        <charset val="238"/>
      </rPr>
      <t>, minimalne dijagonale 49" tj. 123 cm, minimalne rezolucije 3840x2160 (UHD 4K), LED tehnologije.</t>
    </r>
  </si>
  <si>
    <t>19.</t>
  </si>
  <si>
    <r>
      <rPr>
        <b/>
        <sz val="11"/>
        <rFont val="Tw Cen MT"/>
        <charset val="238"/>
      </rPr>
      <t>Dobava i postava Blue-ray playera</t>
    </r>
    <r>
      <rPr>
        <sz val="11"/>
        <rFont val="Tw Cen MT"/>
        <charset val="238"/>
      </rPr>
      <t xml:space="preserve"> rezolucije 4K UHD s mogućnošću povezivanja preko Wi-Fi mreže. Mogućnost reprodukcije: DVD, Ultra HD Blu-ray, CD, BD-RE, SA-CD.</t>
    </r>
  </si>
  <si>
    <t>20.</t>
  </si>
  <si>
    <r>
      <rPr>
        <b/>
        <sz val="11"/>
        <rFont val="Tw Cen MT"/>
        <charset val="238"/>
      </rPr>
      <t>Dobava i postava koša za otpadke sa papučicom za dječje sanitarije</t>
    </r>
    <r>
      <rPr>
        <sz val="11"/>
        <rFont val="Tw Cen MT"/>
        <charset val="238"/>
      </rPr>
      <t xml:space="preserve"> volumena zapremnine minimalno 25 l. Poklopac je obložen gumom kako se ne bi širio neugodan miris, a unutarnji spremnik se može ukloniti.</t>
    </r>
  </si>
  <si>
    <t>21.</t>
  </si>
  <si>
    <r>
      <rPr>
        <b/>
        <sz val="11"/>
        <rFont val="Tw Cen MT"/>
        <charset val="238"/>
      </rPr>
      <t>Dobava i postava koša za otpadke sa papučicom za grupne sobe</t>
    </r>
    <r>
      <rPr>
        <sz val="11"/>
        <rFont val="Tw Cen MT"/>
        <charset val="238"/>
      </rPr>
      <t xml:space="preserve"> volumena zapremnine 5 l. Poklopac je obložen gumom kako se ne bi širio neugodan miris, a unutarnji spremnik se može ukloniti.</t>
    </r>
  </si>
  <si>
    <t>22.</t>
  </si>
  <si>
    <r>
      <rPr>
        <b/>
        <sz val="11"/>
        <rFont val="Tw Cen MT"/>
        <charset val="238"/>
      </rPr>
      <t>Dobava i postava zidne police - drvo (stavka 28) dim. 200x200x30 cm.</t>
    </r>
    <r>
      <rPr>
        <sz val="11"/>
        <rFont val="Tw Cen MT"/>
        <charset val="238"/>
      </rPr>
      <t xml:space="preserve"> Cijela polica je izrađene od bukovog masiva te lakirana visokokvalitetnim lakom. Svi rubovi police su zaobljeni. U stavku je uključen sav potreban okov. Obračun po komadu.
</t>
    </r>
  </si>
  <si>
    <t>23.</t>
  </si>
  <si>
    <r>
      <rPr>
        <b/>
        <sz val="11"/>
        <rFont val="Tw Cen MT"/>
        <charset val="238"/>
      </rPr>
      <t xml:space="preserve">Dobava i postava zidne dekoracije drvena karta svijeta puzzle. </t>
    </r>
    <r>
      <rPr>
        <sz val="11"/>
        <rFont val="Tw Cen MT"/>
        <charset val="238"/>
      </rPr>
      <t>Zidna dekoracija je napravljena od kvalitetnog masivnog drva, rezana visokokvalitetnim i preciznim strojem tako da kontinenti imaju svoj izvorni izgled. U cijenu uračunat sav okov za kačenje. Obračun po komadu.</t>
    </r>
  </si>
  <si>
    <t>UKUPNO OPREMA PRIZEMLJA</t>
  </si>
  <si>
    <t>II)</t>
  </si>
  <si>
    <t>OPREMA KATA - ARHIVA, UREDA, KONFERENCIJSKE DVORANE</t>
  </si>
  <si>
    <r>
      <rPr>
        <b/>
        <sz val="11"/>
        <rFont val="Tw Cen MT"/>
        <charset val="238"/>
      </rPr>
      <t>Nabava i montaža ormara za arhiv (stavka18) dim.180x60x180 cm.</t>
    </r>
    <r>
      <rPr>
        <sz val="11"/>
        <rFont val="Tw Cen MT"/>
        <charset val="238"/>
      </rPr>
      <t xml:space="preserve"> Ormar se sastoji od četiri horizontalne pregrade, stropa, poda, pet vertikalnih fiksnih pregrada, stranica te dvokrilnih kliznih vrata s nevidljivim okovom. Vrata, unutarnje horizontalne i vertikalne pregrade te poleđina i stranice izrađene su od iverala debljine 18 mm, oplemenjenog melaminskom bijelom (mat) folijom. Svi rubovi kantirani su ABS trakom debljine 2 mm u tonu oplemenjene iverice.  U stavku je uključen sav potreban okov i spojni elementi. Obračun po komadu.
</t>
    </r>
  </si>
  <si>
    <r>
      <rPr>
        <b/>
        <sz val="11"/>
        <rFont val="Tw Cen MT"/>
        <charset val="238"/>
      </rPr>
      <t xml:space="preserve">Nabava i montaža niskog samostojećeg poluzatvorenog ormara (stavka 19) dim.113x60x110 cm. </t>
    </r>
    <r>
      <rPr>
        <sz val="11"/>
        <rFont val="Tw Cen MT"/>
        <charset val="238"/>
      </rPr>
      <t>Ormar se sastoji od lijevog otvorenog djela s tri pomične police i desnog zatvorenog djela s tri pomične police. Izrađen je od iverala debljine 18 mm, oplemenjenog melaminskom bijelom (mat) folijom. Svi rubovi kantirani su ABS trakom debljine 2 mm u tonu oplemenjene iverice. U stavku je uključen sav potreban okov i montaža. Obračun po komadu.</t>
    </r>
  </si>
  <si>
    <r>
      <rPr>
        <b/>
        <sz val="11"/>
        <rFont val="Tw Cen MT"/>
        <charset val="238"/>
      </rPr>
      <t>Nabava i montaža niskog samostojećeg zatvorenog ormara (stavka 20) dim. 113x60x110 cm.</t>
    </r>
    <r>
      <rPr>
        <sz val="11"/>
        <rFont val="Tw Cen MT"/>
        <charset val="238"/>
      </rPr>
      <t xml:space="preserve"> Ormar se sastoji od korpusa podjeljenog vertikalnom pregradom i šest pomičnih polica, te dvokrilnih zaokretnih vrata. Izrađen je od iverala debljine 18 mm, oplemenjenog melaminskom bijelom (mat) folijom. Svi rubovi kantirani su ABS trakom debljine 2 mm u tonu oplemenjene iverice. U stavku je uključen sav potreban okov i montaža. Obračun po komadu.
</t>
    </r>
  </si>
  <si>
    <r>
      <rPr>
        <b/>
        <sz val="11"/>
        <rFont val="Tw Cen MT"/>
        <charset val="238"/>
      </rPr>
      <t xml:space="preserve">Nabava i montaža uredskog radnog stola (stavka 21) dim.160x70x75 cm. </t>
    </r>
    <r>
      <rPr>
        <sz val="11"/>
        <rFont val="Tw Cen MT"/>
        <charset val="238"/>
      </rPr>
      <t>Stol se sastoji od izvlačne ladice i ormarića sa pomičnom policom te dvije aluminijske noge kvadratnog presjeka 60x60 cm. Ploča stola izrađena je od iverala debljine 38 mm, a korpus, vrata i čelo ladice od iverala 18 mm , oplemenjenog melaminskom bijelom (mat) folijom. Svi rubovi su kantirani ABS trakom debljine 2 mm u tonu iverala. U stavku je uključen sav potreban materijal i postava. Obračun po komadu.</t>
    </r>
  </si>
  <si>
    <r>
      <rPr>
        <b/>
        <sz val="11"/>
        <rFont val="Tw Cen MT"/>
        <charset val="238"/>
      </rPr>
      <t>Dobava i postavljanje uredske stolice i stolice za konferencijsku dvoranu (stavka 22).</t>
    </r>
    <r>
      <rPr>
        <b/>
        <sz val="11"/>
        <color rgb="FFFF0000"/>
        <rFont val="Tw Cen MT"/>
        <charset val="238"/>
      </rPr>
      <t xml:space="preserve"> </t>
    </r>
    <r>
      <rPr>
        <sz val="11"/>
        <rFont val="Tw Cen MT"/>
        <charset val="238"/>
      </rPr>
      <t>Stolica se sastoji od nižeg naslona za leđa, integriranim sinkro - nagibnim mehanizmom koji se aktivira težinom, polipropilenskim naslonom za ruke u bijeloj boji. Sjedište i naslon tapicirani su  u tkaninu svijetlo sive boje, ispuna je od fleksibilne injektirane pjene gustoće 60-60kg/m³. Baza stolice je od aluminija lakiranog u bijelu boju, promjera minimalno 750 mm.Okretno postolje se sastoji od 5 krakova i plinski gaslift, kotačima. Rukonasloni su fiksni integrirani u naslon stolice. Visina sjedenja je od 440-560mm. Ukupna visina stolice je od 865-985 mm.</t>
    </r>
  </si>
  <si>
    <r>
      <rPr>
        <b/>
        <sz val="11"/>
        <rFont val="Tw Cen MT"/>
        <charset val="238"/>
      </rPr>
      <t>Nabava i montaža visokog ormara (stavka 23) dim. 113x60x200 cm.</t>
    </r>
    <r>
      <rPr>
        <sz val="11"/>
        <rFont val="Tw Cen MT"/>
        <charset val="238"/>
      </rPr>
      <t xml:space="preserve"> Ormar se sastoji od tri podjele; gornji zatvoreni dio s dvije pomične police, središnji otvoreni dio i donji zatvoreni dio s šest pomičnih polica.  Korpus, fronte (vrata) i pomične police napravljene od iverala debljine 18 mm, oplemenjenog bijelom (mat) melaminskom folijom, rubovi zakantirani ABS rubnom trakom debljine 2 mm u tonu iverala. U stavku je uključena nabava i montaža te sav potreban okov. Obračun po komadu.</t>
    </r>
  </si>
  <si>
    <r>
      <rPr>
        <b/>
        <sz val="11"/>
        <rFont val="Tw Cen MT"/>
        <charset val="238"/>
      </rPr>
      <t xml:space="preserve">Nabava i montaža niskog samostojećeg zatvorenog ormara (stavka 24) dim. 105x60x110 cm. </t>
    </r>
    <r>
      <rPr>
        <sz val="11"/>
        <rFont val="Tw Cen MT"/>
        <charset val="238"/>
      </rPr>
      <t xml:space="preserve">Ormar se sastoji od korpusa podjeljenog vertikalnom pregradom i šest pomičnih polica, te dvokrilnih vrata. Izrađen od iverala debljine 18 mm, oplemenjenog bijelom (mat) melaminskom folijom, rubovi zakantirani ABS rubnom trakom debljine 2 mm u tonu iverala. U stavku je uključena nabava i montaža te sav potreban okov. Obračun po komadu.
</t>
    </r>
  </si>
  <si>
    <r>
      <rPr>
        <b/>
        <sz val="11"/>
        <rFont val="Tw Cen MT"/>
        <charset val="238"/>
      </rPr>
      <t xml:space="preserve">Nabava i montaža niskog samostojećeg poluzatvorenog ormara (stavka 25) dim.105x60x110 cm. </t>
    </r>
    <r>
      <rPr>
        <sz val="11"/>
        <rFont val="Tw Cen MT"/>
        <charset val="238"/>
      </rPr>
      <t>Ormar se sastoji od lijevog otvorenog djela s tri pomične police i desnog zatvorenog djela s tri pomične police. Ormar je izrađen od iverala debljine 18 mm, oplemenjenog bijelom (mat) melaminskom folijom, rubovi zakantirani ABS rubnom trakom debljine 2 mm u boji iverala.
U stavku je obračunat sav potreban okov i montaža. Obračun po komadu.</t>
    </r>
  </si>
  <si>
    <r>
      <rPr>
        <b/>
        <sz val="11"/>
        <rFont val="Tw Cen MT"/>
        <charset val="238"/>
      </rPr>
      <t xml:space="preserve">Dobava i postava konferencijskog stola (stavka 26) dim 140x140x75 cm. </t>
    </r>
    <r>
      <rPr>
        <sz val="11"/>
        <rFont val="Tw Cen MT"/>
        <charset val="238"/>
      </rPr>
      <t>Stol se sastoji od gornje ploče koja na središtu ima ugrađen organizator (rozetu 80x160mm bijele boje) za kablove te okvira ploče i nogu od aluminija četvrtastog presjeka 45x45 cm plastificirane u bijelu (mat) boju. Ploča stola napravljena je od iverala debljine 38 mm, oplemenjenog bijelom (mat) melaminskom folijom, rubovi zakantirani ABS rubnom trakom debljine 2 mm u boji iverala.</t>
    </r>
  </si>
  <si>
    <r>
      <rPr>
        <b/>
        <sz val="11"/>
        <rFont val="Tw Cen MT"/>
        <charset val="238"/>
      </rPr>
      <t xml:space="preserve">Dobava i postava uredske stolice za posjetitelje (stavka 27). </t>
    </r>
    <r>
      <rPr>
        <sz val="11"/>
        <rFont val="Tw Cen MT"/>
        <charset val="238"/>
      </rPr>
      <t>Baza stolice se sastoji od četiri kraka sa stopicama za tvrde ili mekane podloge. Konstrukcija stolice je šperploča na koju je aplicirana hladnoljevana pjena te je sve obloženo visokokvalitetnom tkaninom svijetlo sive boje minimalno sa 100.000 ciklusa prema Martindelu. Sjedište, naslon i rukonasloni iz jednog su komada, te rukonasloni prate položaj ruku i spuštaju se od naslona prema početku sjedišta prema dolje. Ukupna visina je minimalno 830mm, širina minimalno 560 mm, dubina minimalno 550mm.</t>
    </r>
    <r>
      <rPr>
        <b/>
        <sz val="11"/>
        <rFont val="Tw Cen MT"/>
        <charset val="238"/>
      </rPr>
      <t xml:space="preserve"> </t>
    </r>
  </si>
  <si>
    <r>
      <rPr>
        <b/>
        <sz val="11"/>
        <rFont val="Tw Cen MT"/>
        <charset val="238"/>
      </rPr>
      <t xml:space="preserve">Nabava i postava projekcijskog platna i projektora. </t>
    </r>
    <r>
      <rPr>
        <sz val="11"/>
        <rFont val="Tw Cen MT"/>
        <charset val="238"/>
      </rPr>
      <t xml:space="preserve">Električno upravljano projekcijsko platno dimenzija 331x187 cm, omjer stranica 16:9. Projektor DLP tehnologije, rezolucije 1280x800, 4000 ANSI lumena s daljinskim ima 2xHDMI i MHL support što omogućuje povezivanje sa svim uređajima na jednostavan i praktičan način. </t>
    </r>
  </si>
  <si>
    <r>
      <rPr>
        <b/>
        <sz val="11"/>
        <rFont val="Tw Cen MT"/>
        <charset val="238"/>
      </rPr>
      <t xml:space="preserve">Dobava i postava koša za otpadke sa papučicom za urede </t>
    </r>
    <r>
      <rPr>
        <sz val="11"/>
        <rFont val="Tw Cen MT"/>
        <charset val="238"/>
      </rPr>
      <t>volumena zapremnine 5 l. Poklopac je obložen gumom kako se ne bi širio neugodan miris, a unutarnji spremnik se može ukloniti.</t>
    </r>
  </si>
  <si>
    <t>UKUPNO OPREMA KATA - ARHIVA, UREDA, KONFERENCIJSKE DVORANE</t>
  </si>
  <si>
    <t>REKAPITULACIJA</t>
  </si>
  <si>
    <t>OPREMA KATA - ARHIVE, UREDA, KONFERENCIJSKE DVORANE</t>
  </si>
  <si>
    <t>UKUPNO RADOVI:</t>
  </si>
  <si>
    <r>
      <rPr>
        <b/>
        <sz val="11"/>
        <color theme="1"/>
        <rFont val="Tw Cen MT"/>
        <charset val="238"/>
      </rPr>
      <t xml:space="preserve">PDV (25 </t>
    </r>
    <r>
      <rPr>
        <b/>
        <sz val="11"/>
        <color theme="1"/>
        <rFont val="SimSun"/>
        <charset val="238"/>
      </rPr>
      <t>％</t>
    </r>
    <r>
      <rPr>
        <b/>
        <sz val="11"/>
        <color theme="1"/>
        <rFont val="Tw Cen MT"/>
        <charset val="238"/>
      </rPr>
      <t>):</t>
    </r>
  </si>
  <si>
    <t>SVEUKUPNO:</t>
  </si>
  <si>
    <t>SASTAVILA:</t>
  </si>
  <si>
    <t>SAMANTA REŠETAR, mag.ing.arch.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</si>
</sst>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8" formatCode="_-* #,##0.00\ _k_n_-;\-* #,##0.00\ _k_n_-;_-* &quot;-&quot;??\ _k_n_-;_-@_-"/>
  </numFmts>
  <fonts count="22">
    <font>
      <sz val="10"/>
      <name val="Arial"/>
      <charset val="238"/>
    </font>
    <font>
      <sz val="10"/>
      <color rgb="FFFF0000"/>
      <name val="Arial"/>
      <charset val="238"/>
    </font>
    <font>
      <b/>
      <sz val="11"/>
      <name val="Tw Cen MT"/>
      <charset val="238"/>
    </font>
    <font>
      <sz val="11"/>
      <color rgb="FFFF0000"/>
      <name val="Arial"/>
      <charset val="238"/>
    </font>
    <font>
      <b/>
      <sz val="11"/>
      <color rgb="FFFF0000"/>
      <name val="Tw Cen MT"/>
      <charset val="238"/>
    </font>
    <font>
      <b/>
      <i/>
      <sz val="11"/>
      <color rgb="FFFF0000"/>
      <name val="Tw Cen MT"/>
      <charset val="238"/>
    </font>
    <font>
      <sz val="11"/>
      <name val="Tw Cen MT"/>
      <charset val="238"/>
    </font>
    <font>
      <sz val="11"/>
      <color rgb="FFFF0000"/>
      <name val="Tw Cen MT"/>
      <charset val="238"/>
    </font>
    <font>
      <i/>
      <sz val="11"/>
      <name val="Tw Cen MT"/>
      <charset val="238"/>
    </font>
    <font>
      <sz val="11"/>
      <name val="Century Gothic"/>
      <charset val="238"/>
    </font>
    <font>
      <sz val="11"/>
      <color theme="1"/>
      <name val="Tw Cen MT"/>
      <charset val="238"/>
    </font>
    <font>
      <sz val="11"/>
      <name val="Arial"/>
      <charset val="238"/>
    </font>
    <font>
      <b/>
      <sz val="11"/>
      <name val="Arial"/>
      <charset val="238"/>
    </font>
    <font>
      <b/>
      <sz val="11"/>
      <color theme="1"/>
      <name val="Tw Cen MT"/>
      <charset val="238"/>
    </font>
    <font>
      <i/>
      <sz val="11"/>
      <color theme="1"/>
      <name val="Tw Cen MT"/>
      <charset val="238"/>
    </font>
    <font>
      <sz val="9"/>
      <name val="Tw Cen MT"/>
      <charset val="238"/>
    </font>
    <font>
      <sz val="10"/>
      <name val="Tw Cen MT"/>
      <charset val="238"/>
    </font>
    <font>
      <sz val="9"/>
      <name val="Arial"/>
      <charset val="238"/>
    </font>
    <font>
      <sz val="10"/>
      <name val="Swis721 BT"/>
      <charset val="134"/>
    </font>
    <font>
      <sz val="10"/>
      <name val="Arial"/>
      <charset val="134"/>
    </font>
    <font>
      <b/>
      <sz val="11"/>
      <color theme="1"/>
      <name val="SimSun"/>
      <charset val="238"/>
    </font>
    <font>
      <sz val="10"/>
      <name val="Arial"/>
      <charset val="238"/>
    </font>
  </fonts>
  <fills count="2">
    <fill>
      <patternFill patternType="none"/>
    </fill>
    <fill>
      <patternFill patternType="gray125"/>
    </fill>
  </fills>
  <borders count="6">
    <border>
      <left/>
      <right/>
      <top/>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right/>
      <top style="thin">
        <color auto="1"/>
      </top>
      <bottom style="double">
        <color auto="1"/>
      </bottom>
      <diagonal/>
    </border>
    <border>
      <left/>
      <right/>
      <top/>
      <bottom style="double">
        <color auto="1"/>
      </bottom>
      <diagonal/>
    </border>
  </borders>
  <cellStyleXfs count="12">
    <xf numFmtId="0" fontId="0" fillId="0" borderId="0"/>
    <xf numFmtId="0" fontId="18" fillId="0" borderId="0"/>
    <xf numFmtId="0" fontId="21" fillId="0" borderId="0"/>
    <xf numFmtId="0" fontId="21" fillId="0" borderId="0"/>
    <xf numFmtId="168" fontId="21" fillId="0" borderId="0" applyFont="0" applyFill="0" applyBorder="0" applyAlignment="0" applyProtection="0"/>
    <xf numFmtId="0" fontId="21" fillId="0" borderId="0"/>
    <xf numFmtId="0" fontId="18" fillId="0" borderId="0"/>
    <xf numFmtId="0" fontId="21" fillId="0" borderId="0"/>
    <xf numFmtId="0" fontId="21" fillId="0" borderId="0"/>
    <xf numFmtId="0" fontId="19" fillId="0" borderId="0"/>
    <xf numFmtId="0" fontId="19" fillId="0" borderId="0"/>
    <xf numFmtId="168" fontId="21" fillId="0" borderId="0" applyFont="0" applyFill="0" applyBorder="0" applyAlignment="0" applyProtection="0"/>
  </cellStyleXfs>
  <cellXfs count="110">
    <xf numFmtId="0" fontId="0" fillId="0" borderId="0" xfId="0"/>
    <xf numFmtId="0" fontId="1" fillId="0" borderId="0" xfId="0" applyFont="1"/>
    <xf numFmtId="0" fontId="2" fillId="0" borderId="0" xfId="0" applyFont="1"/>
    <xf numFmtId="0" fontId="3" fillId="0" borderId="0" xfId="0" applyFont="1"/>
    <xf numFmtId="0" fontId="4" fillId="0" borderId="0" xfId="0" applyFont="1" applyAlignment="1">
      <alignment vertical="top"/>
    </xf>
    <xf numFmtId="0" fontId="5" fillId="0" borderId="0" xfId="0" applyFont="1" applyAlignment="1">
      <alignment horizontal="left" vertical="top" wrapText="1"/>
    </xf>
    <xf numFmtId="0" fontId="4" fillId="0" borderId="0" xfId="0" applyFont="1" applyAlignment="1">
      <alignment horizontal="center"/>
    </xf>
    <xf numFmtId="4" fontId="4" fillId="0" borderId="0" xfId="0" applyNumberFormat="1" applyFont="1"/>
    <xf numFmtId="0" fontId="2" fillId="0" borderId="1" xfId="0" applyFont="1" applyBorder="1" applyAlignment="1">
      <alignment horizontal="right" vertical="top"/>
    </xf>
    <xf numFmtId="0" fontId="2" fillId="0" borderId="1" xfId="0" applyFont="1" applyBorder="1" applyAlignment="1">
      <alignment vertical="top" wrapText="1"/>
    </xf>
    <xf numFmtId="0" fontId="6" fillId="0" borderId="1" xfId="0" applyFont="1" applyBorder="1" applyAlignment="1">
      <alignment horizontal="center"/>
    </xf>
    <xf numFmtId="4" fontId="6" fillId="0" borderId="1" xfId="0" applyNumberFormat="1" applyFont="1" applyBorder="1"/>
    <xf numFmtId="0" fontId="4" fillId="0" borderId="0" xfId="0" applyFont="1" applyAlignment="1">
      <alignment horizontal="right" vertical="top"/>
    </xf>
    <xf numFmtId="0" fontId="4" fillId="0" borderId="0" xfId="0" applyFont="1" applyAlignment="1">
      <alignment vertical="top" wrapText="1"/>
    </xf>
    <xf numFmtId="0" fontId="7" fillId="0" borderId="0" xfId="0" applyFont="1" applyAlignment="1">
      <alignment horizontal="center"/>
    </xf>
    <xf numFmtId="4" fontId="7" fillId="0" borderId="0" xfId="0" applyNumberFormat="1" applyFont="1"/>
    <xf numFmtId="0" fontId="2" fillId="0" borderId="2" xfId="0" applyFont="1" applyBorder="1" applyAlignment="1">
      <alignment horizontal="right" vertical="top"/>
    </xf>
    <xf numFmtId="0" fontId="2" fillId="0" borderId="2" xfId="0" applyFont="1" applyBorder="1" applyAlignment="1">
      <alignment horizontal="left" vertical="top" wrapText="1"/>
    </xf>
    <xf numFmtId="0" fontId="6" fillId="0" borderId="2" xfId="0" applyFont="1" applyBorder="1" applyAlignment="1">
      <alignment horizontal="center"/>
    </xf>
    <xf numFmtId="4" fontId="6" fillId="0" borderId="2" xfId="0" applyNumberFormat="1" applyFont="1" applyBorder="1"/>
    <xf numFmtId="0" fontId="4" fillId="0" borderId="2" xfId="0" applyFont="1" applyBorder="1" applyAlignment="1">
      <alignment horizontal="right" vertical="top"/>
    </xf>
    <xf numFmtId="0" fontId="4" fillId="0" borderId="2" xfId="0" applyFont="1" applyBorder="1" applyAlignment="1">
      <alignment horizontal="left" vertical="top" wrapText="1"/>
    </xf>
    <xf numFmtId="0" fontId="7" fillId="0" borderId="2" xfId="0" applyFont="1" applyBorder="1" applyAlignment="1">
      <alignment horizontal="center"/>
    </xf>
    <xf numFmtId="4" fontId="7" fillId="0" borderId="2" xfId="0" applyNumberFormat="1" applyFont="1" applyBorder="1"/>
    <xf numFmtId="0" fontId="4" fillId="0" borderId="0" xfId="0" applyFont="1" applyAlignment="1">
      <alignment horizontal="left" vertical="top" wrapText="1"/>
    </xf>
    <xf numFmtId="0" fontId="2" fillId="0" borderId="1" xfId="0" applyFont="1" applyBorder="1" applyAlignment="1">
      <alignment horizontal="left" vertical="top" wrapText="1"/>
    </xf>
    <xf numFmtId="0" fontId="0" fillId="0" borderId="0" xfId="0" applyFont="1"/>
    <xf numFmtId="0" fontId="2" fillId="0" borderId="1" xfId="0" applyFont="1" applyBorder="1" applyAlignment="1" applyProtection="1">
      <alignment horizontal="justify" vertical="top" wrapText="1"/>
      <protection hidden="1"/>
    </xf>
    <xf numFmtId="0" fontId="0" fillId="0" borderId="0" xfId="0" applyBorder="1"/>
    <xf numFmtId="0" fontId="4" fillId="0" borderId="1" xfId="0" applyFont="1" applyBorder="1" applyAlignment="1">
      <alignment horizontal="right" vertical="top"/>
    </xf>
    <xf numFmtId="0" fontId="4" fillId="0" borderId="1" xfId="0" applyFont="1" applyBorder="1" applyAlignment="1">
      <alignment horizontal="left" vertical="top" wrapText="1"/>
    </xf>
    <xf numFmtId="0" fontId="7" fillId="0" borderId="1" xfId="0" applyFont="1" applyBorder="1" applyAlignment="1">
      <alignment horizontal="center"/>
    </xf>
    <xf numFmtId="4" fontId="7" fillId="0" borderId="1" xfId="0" applyNumberFormat="1" applyFont="1" applyBorder="1"/>
    <xf numFmtId="0" fontId="2" fillId="0" borderId="0" xfId="0" applyFont="1" applyAlignment="1">
      <alignment horizontal="right" vertical="top"/>
    </xf>
    <xf numFmtId="0" fontId="1" fillId="0" borderId="0" xfId="0" applyFont="1" applyBorder="1"/>
    <xf numFmtId="0" fontId="2" fillId="0" borderId="2" xfId="0" applyFont="1" applyBorder="1" applyAlignment="1">
      <alignment vertical="top" wrapText="1"/>
    </xf>
    <xf numFmtId="0" fontId="4" fillId="0" borderId="0" xfId="0" applyFont="1" applyBorder="1" applyAlignment="1">
      <alignment horizontal="right" vertical="top"/>
    </xf>
    <xf numFmtId="0" fontId="4" fillId="0" borderId="0" xfId="0" applyFont="1" applyBorder="1" applyAlignment="1">
      <alignment horizontal="left" vertical="top" wrapText="1"/>
    </xf>
    <xf numFmtId="0" fontId="7" fillId="0" borderId="0" xfId="0" applyFont="1" applyBorder="1" applyAlignment="1">
      <alignment horizontal="center"/>
    </xf>
    <xf numFmtId="4" fontId="7" fillId="0" borderId="0" xfId="0" applyNumberFormat="1" applyFont="1" applyBorder="1"/>
    <xf numFmtId="0" fontId="4" fillId="0" borderId="3" xfId="0" applyFont="1" applyBorder="1" applyAlignment="1">
      <alignment horizontal="right" vertical="top"/>
    </xf>
    <xf numFmtId="0" fontId="4" fillId="0" borderId="3" xfId="0" applyFont="1" applyBorder="1" applyAlignment="1" applyProtection="1">
      <alignment horizontal="justify" vertical="top"/>
      <protection hidden="1"/>
    </xf>
    <xf numFmtId="0" fontId="7" fillId="0" borderId="3" xfId="0" applyFont="1" applyBorder="1" applyAlignment="1">
      <alignment horizontal="center"/>
    </xf>
    <xf numFmtId="4" fontId="7" fillId="0" borderId="3" xfId="0" applyNumberFormat="1" applyFont="1" applyBorder="1"/>
    <xf numFmtId="0" fontId="4" fillId="0" borderId="0" xfId="0" applyFont="1" applyBorder="1" applyAlignment="1">
      <alignment horizontal="left" vertical="top"/>
    </xf>
    <xf numFmtId="0" fontId="4" fillId="0" borderId="0" xfId="0" applyFont="1" applyBorder="1"/>
    <xf numFmtId="0" fontId="0" fillId="0" borderId="0" xfId="0" applyFont="1" applyBorder="1"/>
    <xf numFmtId="0" fontId="4" fillId="0" borderId="0" xfId="0" applyFont="1" applyBorder="1" applyAlignment="1">
      <alignment vertical="top" wrapText="1"/>
    </xf>
    <xf numFmtId="0" fontId="2" fillId="0" borderId="0" xfId="0" applyFont="1" applyBorder="1" applyAlignment="1">
      <alignment horizontal="right" vertical="top"/>
    </xf>
    <xf numFmtId="0" fontId="2" fillId="0" borderId="0" xfId="0" applyFont="1" applyBorder="1" applyAlignment="1">
      <alignment vertical="top" wrapText="1"/>
    </xf>
    <xf numFmtId="0" fontId="6" fillId="0" borderId="0" xfId="0" applyFont="1" applyBorder="1" applyAlignment="1">
      <alignment horizontal="center"/>
    </xf>
    <xf numFmtId="4" fontId="6" fillId="0" borderId="0" xfId="0" applyNumberFormat="1" applyFont="1" applyBorder="1"/>
    <xf numFmtId="0" fontId="2" fillId="0" borderId="4" xfId="0" applyFont="1" applyBorder="1" applyAlignment="1">
      <alignment horizontal="right" vertical="top"/>
    </xf>
    <xf numFmtId="0" fontId="2" fillId="0" borderId="4" xfId="0" applyFont="1" applyBorder="1" applyAlignment="1">
      <alignment vertical="top" wrapText="1"/>
    </xf>
    <xf numFmtId="0" fontId="6" fillId="0" borderId="4" xfId="0" applyFont="1" applyBorder="1" applyAlignment="1">
      <alignment horizontal="center"/>
    </xf>
    <xf numFmtId="4" fontId="6" fillId="0" borderId="4" xfId="0" applyNumberFormat="1" applyFont="1" applyBorder="1"/>
    <xf numFmtId="4" fontId="7" fillId="0" borderId="5" xfId="0" applyNumberFormat="1" applyFont="1" applyBorder="1"/>
    <xf numFmtId="4" fontId="2" fillId="0" borderId="4" xfId="0" applyNumberFormat="1" applyFont="1" applyBorder="1"/>
    <xf numFmtId="0" fontId="2" fillId="0" borderId="1" xfId="0" applyFont="1" applyBorder="1" applyAlignment="1" applyProtection="1">
      <alignment horizontal="left" vertical="top" wrapText="1"/>
      <protection hidden="1"/>
    </xf>
    <xf numFmtId="0" fontId="8" fillId="0" borderId="0" xfId="0" applyFont="1" applyAlignment="1" applyProtection="1">
      <alignment horizontal="justify" vertical="top"/>
      <protection hidden="1"/>
    </xf>
    <xf numFmtId="0" fontId="6" fillId="0" borderId="0" xfId="0" applyFont="1" applyAlignment="1">
      <alignment horizontal="center"/>
    </xf>
    <xf numFmtId="4" fontId="6" fillId="0" borderId="0" xfId="0" applyNumberFormat="1" applyFont="1"/>
    <xf numFmtId="0" fontId="2" fillId="0" borderId="0" xfId="0" applyFont="1" applyBorder="1" applyAlignment="1">
      <alignment vertical="top"/>
    </xf>
    <xf numFmtId="0" fontId="8" fillId="0" borderId="0" xfId="0" applyFont="1" applyBorder="1" applyAlignment="1" applyProtection="1">
      <alignment horizontal="justify" vertical="top"/>
      <protection hidden="1"/>
    </xf>
    <xf numFmtId="0" fontId="9" fillId="0" borderId="0" xfId="0" applyFont="1" applyBorder="1" applyAlignment="1">
      <alignment horizontal="justify" vertical="top" wrapText="1"/>
    </xf>
    <xf numFmtId="0" fontId="6" fillId="0" borderId="0" xfId="0" applyFont="1" applyBorder="1" applyAlignment="1">
      <alignment horizontal="right" vertical="top"/>
    </xf>
    <xf numFmtId="0" fontId="6" fillId="0" borderId="0" xfId="0" applyFont="1" applyBorder="1" applyAlignment="1" applyProtection="1">
      <alignment horizontal="justify" vertical="top"/>
      <protection hidden="1"/>
    </xf>
    <xf numFmtId="4" fontId="2" fillId="0" borderId="0" xfId="0" applyNumberFormat="1" applyFont="1" applyBorder="1"/>
    <xf numFmtId="4" fontId="4" fillId="0" borderId="0" xfId="0" applyNumberFormat="1" applyFont="1" applyBorder="1"/>
    <xf numFmtId="0" fontId="10" fillId="0" borderId="0" xfId="0" applyFont="1" applyBorder="1" applyAlignment="1" applyProtection="1">
      <alignment horizontal="justify" vertical="top"/>
      <protection hidden="1"/>
    </xf>
    <xf numFmtId="0" fontId="11" fillId="0" borderId="0" xfId="0" applyFont="1" applyBorder="1"/>
    <xf numFmtId="0" fontId="3" fillId="0" borderId="0" xfId="0" applyFont="1" applyBorder="1"/>
    <xf numFmtId="0" fontId="6" fillId="0" borderId="0" xfId="0" applyFont="1" applyBorder="1" applyAlignment="1">
      <alignment horizontal="justify" vertical="top" wrapText="1"/>
    </xf>
    <xf numFmtId="0" fontId="2" fillId="0" borderId="0" xfId="0" applyFont="1" applyBorder="1" applyAlignment="1">
      <alignment horizontal="justify" vertical="top" wrapText="1"/>
    </xf>
    <xf numFmtId="0" fontId="2" fillId="0" borderId="0" xfId="0" applyFont="1" applyAlignment="1">
      <alignment horizontal="right"/>
    </xf>
    <xf numFmtId="0" fontId="4" fillId="0" borderId="0" xfId="0" applyFont="1"/>
    <xf numFmtId="0" fontId="12" fillId="0" borderId="0" xfId="0" applyFont="1" applyBorder="1" applyAlignment="1">
      <alignment horizontal="right" vertical="top"/>
    </xf>
    <xf numFmtId="0" fontId="2" fillId="0" borderId="0" xfId="0" applyFont="1" applyBorder="1"/>
    <xf numFmtId="0" fontId="2" fillId="0" borderId="0" xfId="0" applyFont="1" applyBorder="1" applyAlignment="1">
      <alignment horizontal="left" vertical="top" wrapText="1"/>
    </xf>
    <xf numFmtId="0" fontId="6" fillId="0" borderId="4" xfId="0" applyFont="1" applyBorder="1" applyAlignment="1">
      <alignment horizontal="right" vertical="top"/>
    </xf>
    <xf numFmtId="0" fontId="2" fillId="0" borderId="4" xfId="0" applyFont="1" applyBorder="1" applyAlignment="1" applyProtection="1">
      <alignment horizontal="right" vertical="top"/>
      <protection hidden="1"/>
    </xf>
    <xf numFmtId="4" fontId="7" fillId="0" borderId="4" xfId="0" applyNumberFormat="1" applyFont="1" applyBorder="1"/>
    <xf numFmtId="0" fontId="6" fillId="0" borderId="3" xfId="0" applyFont="1" applyBorder="1" applyAlignment="1">
      <alignment horizontal="right" vertical="top"/>
    </xf>
    <xf numFmtId="0" fontId="13" fillId="0" borderId="3" xfId="0" applyFont="1" applyBorder="1" applyAlignment="1" applyProtection="1">
      <alignment horizontal="right" vertical="top"/>
      <protection hidden="1"/>
    </xf>
    <xf numFmtId="0" fontId="6" fillId="0" borderId="3" xfId="0" applyFont="1" applyBorder="1" applyAlignment="1">
      <alignment horizontal="center"/>
    </xf>
    <xf numFmtId="4" fontId="6" fillId="0" borderId="3" xfId="0" applyNumberFormat="1" applyFont="1" applyBorder="1"/>
    <xf numFmtId="4" fontId="2" fillId="0" borderId="3" xfId="0" applyNumberFormat="1" applyFont="1" applyBorder="1"/>
    <xf numFmtId="0" fontId="6" fillId="0" borderId="5" xfId="0" applyFont="1" applyBorder="1" applyAlignment="1">
      <alignment horizontal="right" vertical="top"/>
    </xf>
    <xf numFmtId="0" fontId="13" fillId="0" borderId="5" xfId="0" applyFont="1" applyBorder="1" applyAlignment="1" applyProtection="1">
      <alignment horizontal="right" vertical="top"/>
      <protection hidden="1"/>
    </xf>
    <xf numFmtId="0" fontId="6" fillId="0" borderId="5" xfId="0" applyFont="1" applyBorder="1" applyAlignment="1">
      <alignment horizontal="center"/>
    </xf>
    <xf numFmtId="4" fontId="6" fillId="0" borderId="5" xfId="0" applyNumberFormat="1" applyFont="1" applyBorder="1"/>
    <xf numFmtId="4" fontId="2" fillId="0" borderId="5" xfId="0" applyNumberFormat="1" applyFont="1" applyBorder="1"/>
    <xf numFmtId="0" fontId="6" fillId="0" borderId="0" xfId="0" applyFont="1"/>
    <xf numFmtId="2" fontId="6" fillId="0" borderId="0" xfId="0" applyNumberFormat="1" applyFont="1"/>
    <xf numFmtId="0" fontId="14" fillId="0" borderId="0" xfId="0" applyFont="1" applyBorder="1" applyAlignment="1" applyProtection="1">
      <alignment horizontal="justify" vertical="top"/>
      <protection hidden="1"/>
    </xf>
    <xf numFmtId="0" fontId="15" fillId="0" borderId="0" xfId="0" applyFont="1" applyAlignment="1">
      <alignment horizontal="center"/>
    </xf>
    <xf numFmtId="4" fontId="16" fillId="0" borderId="0" xfId="0" applyNumberFormat="1" applyFont="1"/>
    <xf numFmtId="0" fontId="17" fillId="0" borderId="0" xfId="0" applyFont="1" applyAlignment="1">
      <alignment horizontal="center"/>
    </xf>
    <xf numFmtId="4" fontId="0" fillId="0" borderId="0" xfId="0" applyNumberFormat="1" applyFont="1"/>
    <xf numFmtId="0" fontId="2" fillId="0" borderId="0" xfId="0" applyFont="1" applyBorder="1" applyAlignment="1">
      <alignment horizontal="left" wrapText="1"/>
    </xf>
    <xf numFmtId="0" fontId="2" fillId="0" borderId="0" xfId="0" applyFont="1" applyBorder="1" applyAlignment="1">
      <alignment horizontal="left" vertical="top"/>
    </xf>
    <xf numFmtId="0" fontId="2" fillId="0" borderId="0" xfId="0" applyFont="1" applyBorder="1" applyAlignment="1">
      <alignment horizontal="right" wrapText="1" indent="1"/>
    </xf>
    <xf numFmtId="0" fontId="6" fillId="0" borderId="0" xfId="0" applyFont="1" applyAlignment="1">
      <alignment horizontal="left"/>
    </xf>
    <xf numFmtId="2" fontId="2" fillId="0" borderId="0" xfId="0" applyNumberFormat="1" applyFont="1" applyAlignment="1">
      <alignment horizontal="center"/>
    </xf>
    <xf numFmtId="2" fontId="6" fillId="0" borderId="0" xfId="0" applyNumberFormat="1" applyFont="1" applyAlignment="1">
      <alignment horizontal="center"/>
    </xf>
    <xf numFmtId="2" fontId="2" fillId="0" borderId="0" xfId="0" applyNumberFormat="1" applyFont="1" applyAlignment="1">
      <alignment horizontal="center"/>
    </xf>
    <xf numFmtId="0" fontId="2" fillId="0" borderId="0" xfId="0" applyFont="1" applyAlignment="1">
      <alignment horizontal="center"/>
    </xf>
    <xf numFmtId="4" fontId="6" fillId="0" borderId="1" xfId="0" applyNumberFormat="1" applyFont="1" applyBorder="1" applyProtection="1">
      <protection locked="0"/>
    </xf>
    <xf numFmtId="4" fontId="6" fillId="0" borderId="2" xfId="0" applyNumberFormat="1" applyFont="1" applyBorder="1" applyProtection="1">
      <protection locked="0"/>
    </xf>
    <xf numFmtId="4" fontId="6" fillId="0" borderId="1" xfId="0" applyNumberFormat="1" applyFont="1" applyBorder="1" applyProtection="1"/>
  </cellXfs>
  <cellStyles count="12">
    <cellStyle name="Normal 13" xfId="7" xr:uid="{00000000-0005-0000-0000-000037000000}"/>
    <cellStyle name="Normal 2" xfId="3" xr:uid="{00000000-0005-0000-0000-000022000000}"/>
    <cellStyle name="Normal 2 2" xfId="8" xr:uid="{00000000-0005-0000-0000-000038000000}"/>
    <cellStyle name="Normal 3" xfId="5" xr:uid="{00000000-0005-0000-0000-000028000000}"/>
    <cellStyle name="Normal 3 4" xfId="9" xr:uid="{00000000-0005-0000-0000-000039000000}"/>
    <cellStyle name="Normal_PT Zupa Dubrovacka Dvorana" xfId="10" xr:uid="{00000000-0005-0000-0000-00003A000000}"/>
    <cellStyle name="Normalno" xfId="0" builtinId="0"/>
    <cellStyle name="Normalno 2" xfId="6" xr:uid="{00000000-0005-0000-0000-000035000000}"/>
    <cellStyle name="Normalno 2 2" xfId="1" xr:uid="{00000000-0005-0000-0000-000007000000}"/>
    <cellStyle name="Obično_Troskovnik Info Dvorana Golubovec" xfId="2" xr:uid="{00000000-0005-0000-0000-00000B000000}"/>
    <cellStyle name="Zarez 2" xfId="11" xr:uid="{00000000-0005-0000-0000-00003B000000}"/>
    <cellStyle name="Zarez 2 2" xfId="4" xr:uid="{00000000-0005-0000-0000-00002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1</xdr:row>
      <xdr:rowOff>19050</xdr:rowOff>
    </xdr:from>
    <xdr:to>
      <xdr:col>3</xdr:col>
      <xdr:colOff>86995</xdr:colOff>
      <xdr:row>6</xdr:row>
      <xdr:rowOff>103405</xdr:rowOff>
    </xdr:to>
    <xdr:pic>
      <xdr:nvPicPr>
        <xdr:cNvPr id="2" name="Picture 3" descr="MODELARCH MA">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19125" y="180975"/>
          <a:ext cx="1296670" cy="893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2:I54"/>
  <sheetViews>
    <sheetView workbookViewId="0">
      <selection activeCell="G34" sqref="G34"/>
    </sheetView>
  </sheetViews>
  <sheetFormatPr defaultColWidth="9.109375" defaultRowHeight="13.2"/>
  <sheetData>
    <row r="12" spans="1:9" ht="13.8">
      <c r="A12" s="102"/>
      <c r="B12" s="92" t="s">
        <v>0</v>
      </c>
      <c r="C12" s="92"/>
      <c r="D12" s="92"/>
      <c r="E12" s="93"/>
      <c r="F12" s="92"/>
      <c r="G12" s="93"/>
      <c r="H12" s="92"/>
      <c r="I12" s="92"/>
    </row>
    <row r="13" spans="1:9" ht="13.8">
      <c r="A13" s="102"/>
      <c r="B13" s="92"/>
      <c r="C13" s="92"/>
      <c r="D13" s="92"/>
      <c r="E13" s="93"/>
      <c r="F13" s="92"/>
      <c r="G13" s="93"/>
      <c r="H13" s="92"/>
      <c r="I13" s="92"/>
    </row>
    <row r="14" spans="1:9" ht="13.8">
      <c r="A14" s="102"/>
      <c r="B14" s="92" t="s">
        <v>1</v>
      </c>
      <c r="C14" s="92"/>
      <c r="D14" s="92"/>
      <c r="E14" s="93"/>
      <c r="F14" s="92"/>
      <c r="G14" s="93"/>
      <c r="H14" s="92"/>
      <c r="I14" s="92"/>
    </row>
    <row r="15" spans="1:9" ht="13.8">
      <c r="A15" s="102"/>
      <c r="B15" s="92"/>
      <c r="C15" s="92"/>
      <c r="D15" s="92"/>
      <c r="E15" s="93"/>
      <c r="F15" s="92"/>
      <c r="G15" s="93"/>
      <c r="H15" s="92"/>
      <c r="I15" s="92"/>
    </row>
    <row r="16" spans="1:9" ht="13.8">
      <c r="A16" s="102"/>
      <c r="B16" s="92" t="s">
        <v>2</v>
      </c>
      <c r="C16" s="92"/>
      <c r="D16" s="92"/>
      <c r="E16" s="93"/>
      <c r="F16" s="92"/>
      <c r="G16" s="93"/>
      <c r="H16" s="92"/>
      <c r="I16" s="92"/>
    </row>
    <row r="17" spans="1:9" ht="13.8">
      <c r="A17" s="102"/>
      <c r="B17" s="92"/>
      <c r="C17" s="92"/>
      <c r="D17" s="92"/>
      <c r="E17" s="93"/>
      <c r="F17" s="92"/>
      <c r="G17" s="93"/>
      <c r="H17" s="92"/>
      <c r="I17" s="92"/>
    </row>
    <row r="18" spans="1:9" ht="13.8">
      <c r="A18" s="102"/>
      <c r="B18" s="92"/>
      <c r="C18" s="92"/>
      <c r="D18" s="92"/>
      <c r="E18" s="93"/>
      <c r="F18" s="92"/>
      <c r="G18" s="93"/>
      <c r="H18" s="92"/>
      <c r="I18" s="92"/>
    </row>
    <row r="19" spans="1:9" ht="13.8">
      <c r="A19" s="105" t="s">
        <v>3</v>
      </c>
      <c r="B19" s="105"/>
      <c r="C19" s="105"/>
      <c r="D19" s="105"/>
      <c r="E19" s="105"/>
      <c r="F19" s="105"/>
      <c r="G19" s="105"/>
      <c r="H19" s="105"/>
      <c r="I19" s="105"/>
    </row>
    <row r="20" spans="1:9" ht="13.8">
      <c r="A20" s="103"/>
      <c r="B20" s="103"/>
      <c r="C20" s="103"/>
      <c r="D20" s="103"/>
      <c r="E20" s="103"/>
      <c r="F20" s="103"/>
      <c r="G20" s="103"/>
      <c r="H20" s="103"/>
      <c r="I20" s="103"/>
    </row>
    <row r="21" spans="1:9" ht="13.8">
      <c r="A21" s="102"/>
      <c r="B21" s="92"/>
      <c r="C21" s="92"/>
      <c r="D21" s="92"/>
      <c r="E21" s="104"/>
      <c r="F21" s="92"/>
      <c r="G21" s="93"/>
      <c r="H21" s="92"/>
      <c r="I21" s="92"/>
    </row>
    <row r="22" spans="1:9" ht="13.8">
      <c r="A22" s="106" t="s">
        <v>4</v>
      </c>
      <c r="B22" s="106"/>
      <c r="C22" s="106"/>
      <c r="D22" s="106"/>
      <c r="E22" s="106"/>
      <c r="F22" s="106"/>
      <c r="G22" s="106"/>
      <c r="H22" s="106"/>
      <c r="I22" s="106"/>
    </row>
    <row r="32" spans="1:9" ht="13.8">
      <c r="B32" s="92" t="s">
        <v>5</v>
      </c>
      <c r="F32" s="2" t="s">
        <v>6</v>
      </c>
      <c r="G32" s="2"/>
    </row>
    <row r="43" spans="2:6" ht="13.8">
      <c r="B43" s="92" t="s">
        <v>7</v>
      </c>
      <c r="F43" s="2" t="s">
        <v>6</v>
      </c>
    </row>
    <row r="54" spans="2:2" ht="13.8">
      <c r="B54" s="92" t="s">
        <v>8</v>
      </c>
    </row>
  </sheetData>
  <sheetProtection algorithmName="SHA-512" hashValue="XW+Ic2Ml7/g29Ubzf0CQNa3eMA5IdmGMzM9envg5Oc68qEW9Rp+7P6XHUKwWvZptuxQyerqrk6mQZ8gsGwyeqQ==" saltValue="R4BwXDf6Gev3rgUfILL6VA==" spinCount="100000" sheet="1" objects="1" scenarios="1"/>
  <mergeCells count="2">
    <mergeCell ref="A19:I19"/>
    <mergeCell ref="A22:I22"/>
  </mergeCells>
  <pageMargins left="0.75" right="0.75" top="1" bottom="1" header="0.5" footer="0.5"/>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H149"/>
  <sheetViews>
    <sheetView tabSelected="1" view="pageBreakPreview" topLeftCell="A64" zoomScaleNormal="100" workbookViewId="0">
      <selection activeCell="E68" sqref="E68"/>
    </sheetView>
  </sheetViews>
  <sheetFormatPr defaultColWidth="9" defaultRowHeight="13.2"/>
  <cols>
    <col min="2" max="2" width="5.6640625" customWidth="1"/>
    <col min="3" max="3" width="63" customWidth="1"/>
    <col min="4" max="4" width="6.6640625" customWidth="1"/>
    <col min="6" max="6" width="11" customWidth="1"/>
    <col min="7" max="7" width="14.33203125" customWidth="1"/>
  </cols>
  <sheetData>
    <row r="2" spans="1:7" ht="13.8">
      <c r="A2" s="1"/>
      <c r="B2" s="2" t="s">
        <v>9</v>
      </c>
      <c r="C2" s="2" t="s">
        <v>10</v>
      </c>
      <c r="D2" s="3"/>
      <c r="E2" s="3"/>
      <c r="F2" s="3"/>
      <c r="G2" s="3"/>
    </row>
    <row r="3" spans="1:7" ht="13.8">
      <c r="A3" s="1"/>
      <c r="B3" s="4"/>
      <c r="C3" s="5"/>
      <c r="D3" s="6"/>
      <c r="E3" s="7"/>
      <c r="F3" s="7"/>
      <c r="G3" s="7"/>
    </row>
    <row r="4" spans="1:7" ht="96.6">
      <c r="A4" s="1"/>
      <c r="B4" s="8" t="s">
        <v>11</v>
      </c>
      <c r="C4" s="9" t="s">
        <v>12</v>
      </c>
      <c r="D4" s="10" t="s">
        <v>13</v>
      </c>
      <c r="E4" s="11">
        <v>3</v>
      </c>
      <c r="F4" s="107"/>
      <c r="G4" s="11">
        <f t="shared" ref="G4:G8" si="0">ROUND(E4*F4,2)</f>
        <v>0</v>
      </c>
    </row>
    <row r="5" spans="1:7" ht="13.8">
      <c r="A5" s="1"/>
      <c r="B5" s="12"/>
      <c r="C5" s="13"/>
      <c r="D5" s="14"/>
      <c r="E5" s="15"/>
      <c r="F5" s="15"/>
      <c r="G5" s="15"/>
    </row>
    <row r="6" spans="1:7" ht="78" customHeight="1">
      <c r="A6" s="1"/>
      <c r="B6" s="8" t="s">
        <v>14</v>
      </c>
      <c r="C6" s="9" t="s">
        <v>15</v>
      </c>
      <c r="D6" s="10" t="s">
        <v>13</v>
      </c>
      <c r="E6" s="11">
        <v>30</v>
      </c>
      <c r="F6" s="107"/>
      <c r="G6" s="11">
        <f t="shared" si="0"/>
        <v>0</v>
      </c>
    </row>
    <row r="7" spans="1:7" ht="13.8">
      <c r="A7" s="1"/>
      <c r="B7" s="12"/>
      <c r="C7" s="13"/>
      <c r="D7" s="14"/>
      <c r="E7" s="15"/>
      <c r="F7" s="15"/>
      <c r="G7" s="15"/>
    </row>
    <row r="8" spans="1:7" ht="108" customHeight="1">
      <c r="A8" s="1"/>
      <c r="B8" s="16" t="s">
        <v>16</v>
      </c>
      <c r="C8" s="17" t="s">
        <v>17</v>
      </c>
      <c r="D8" s="18" t="s">
        <v>13</v>
      </c>
      <c r="E8" s="19">
        <v>2</v>
      </c>
      <c r="F8" s="108"/>
      <c r="G8" s="19">
        <f t="shared" si="0"/>
        <v>0</v>
      </c>
    </row>
    <row r="9" spans="1:7" ht="17.100000000000001" customHeight="1">
      <c r="A9" s="1"/>
      <c r="B9" s="20"/>
      <c r="C9" s="21"/>
      <c r="D9" s="22"/>
      <c r="E9" s="23"/>
      <c r="F9" s="23"/>
      <c r="G9" s="23"/>
    </row>
    <row r="10" spans="1:7" ht="96.6">
      <c r="A10" s="1"/>
      <c r="B10" s="8" t="s">
        <v>18</v>
      </c>
      <c r="C10" s="9" t="s">
        <v>19</v>
      </c>
      <c r="D10" s="10" t="s">
        <v>13</v>
      </c>
      <c r="E10" s="11">
        <v>2</v>
      </c>
      <c r="F10" s="107"/>
      <c r="G10" s="11">
        <f>ROUND(E10*F10,2)</f>
        <v>0</v>
      </c>
    </row>
    <row r="11" spans="1:7" ht="20.100000000000001" customHeight="1">
      <c r="A11" s="1"/>
      <c r="B11" s="12"/>
      <c r="C11" s="24"/>
      <c r="D11" s="14"/>
      <c r="E11" s="15"/>
      <c r="F11" s="15"/>
      <c r="G11" s="15"/>
    </row>
    <row r="12" spans="1:7" ht="109.05" customHeight="1">
      <c r="A12" s="1"/>
      <c r="B12" s="8" t="s">
        <v>20</v>
      </c>
      <c r="C12" s="25" t="s">
        <v>21</v>
      </c>
      <c r="D12" s="10" t="s">
        <v>13</v>
      </c>
      <c r="E12" s="11">
        <v>2</v>
      </c>
      <c r="F12" s="107"/>
      <c r="G12" s="11">
        <f>ROUND(E12*F12,2)</f>
        <v>0</v>
      </c>
    </row>
    <row r="13" spans="1:7" ht="13.8">
      <c r="A13" s="1"/>
      <c r="B13" s="12"/>
      <c r="C13" s="24"/>
      <c r="D13" s="14"/>
      <c r="E13" s="15"/>
      <c r="F13" s="15"/>
      <c r="G13" s="15"/>
    </row>
    <row r="14" spans="1:7" ht="126" customHeight="1">
      <c r="A14" s="26"/>
      <c r="B14" s="8" t="s">
        <v>22</v>
      </c>
      <c r="C14" s="25" t="s">
        <v>23</v>
      </c>
      <c r="D14" s="10" t="s">
        <v>13</v>
      </c>
      <c r="E14" s="11">
        <v>2</v>
      </c>
      <c r="F14" s="107"/>
      <c r="G14" s="11">
        <f t="shared" ref="G14:G18" si="1">ROUND(E14*F14,2)</f>
        <v>0</v>
      </c>
    </row>
    <row r="15" spans="1:7" ht="13.8">
      <c r="A15" s="1"/>
      <c r="B15" s="12"/>
      <c r="C15" s="24"/>
      <c r="D15" s="14"/>
      <c r="E15" s="15"/>
      <c r="F15" s="15"/>
      <c r="G15" s="15"/>
    </row>
    <row r="16" spans="1:7" ht="82.8">
      <c r="A16" s="1"/>
      <c r="B16" s="8" t="s">
        <v>24</v>
      </c>
      <c r="C16" s="27" t="s">
        <v>25</v>
      </c>
      <c r="D16" s="10" t="s">
        <v>13</v>
      </c>
      <c r="E16" s="11">
        <v>2</v>
      </c>
      <c r="F16" s="107"/>
      <c r="G16" s="11">
        <f t="shared" si="1"/>
        <v>0</v>
      </c>
    </row>
    <row r="17" spans="1:8" ht="13.8">
      <c r="A17" s="1"/>
      <c r="B17" s="12"/>
      <c r="C17" s="24"/>
      <c r="D17" s="14"/>
      <c r="E17" s="15"/>
      <c r="F17" s="15"/>
      <c r="G17" s="15"/>
    </row>
    <row r="18" spans="1:8" ht="124.2">
      <c r="A18" s="1"/>
      <c r="B18" s="8" t="s">
        <v>26</v>
      </c>
      <c r="C18" s="27" t="s">
        <v>27</v>
      </c>
      <c r="D18" s="10" t="s">
        <v>13</v>
      </c>
      <c r="E18" s="11">
        <v>2</v>
      </c>
      <c r="F18" s="107"/>
      <c r="G18" s="11">
        <f t="shared" si="1"/>
        <v>0</v>
      </c>
    </row>
    <row r="19" spans="1:8" ht="13.8">
      <c r="A19" s="1"/>
      <c r="B19" s="12"/>
      <c r="C19" s="24"/>
      <c r="D19" s="14"/>
      <c r="E19" s="15"/>
      <c r="F19" s="15"/>
      <c r="G19" s="15"/>
      <c r="H19" s="28"/>
    </row>
    <row r="20" spans="1:8" ht="108" customHeight="1">
      <c r="A20" s="1"/>
      <c r="B20" s="8" t="s">
        <v>28</v>
      </c>
      <c r="C20" s="9" t="s">
        <v>29</v>
      </c>
      <c r="D20" s="10" t="s">
        <v>13</v>
      </c>
      <c r="E20" s="11">
        <v>2</v>
      </c>
      <c r="F20" s="107"/>
      <c r="G20" s="11">
        <f t="shared" ref="G20:G24" si="2">ROUND(E20*F20,2)</f>
        <v>0</v>
      </c>
    </row>
    <row r="21" spans="1:8" ht="13.8">
      <c r="A21" s="1"/>
      <c r="B21" s="29"/>
      <c r="C21" s="30"/>
      <c r="D21" s="31"/>
      <c r="E21" s="32"/>
      <c r="F21" s="11"/>
      <c r="G21" s="11"/>
    </row>
    <row r="22" spans="1:8" ht="96.6">
      <c r="A22" s="1"/>
      <c r="B22" s="33" t="s">
        <v>30</v>
      </c>
      <c r="C22" s="9" t="s">
        <v>31</v>
      </c>
      <c r="D22" s="10" t="s">
        <v>13</v>
      </c>
      <c r="E22" s="11">
        <v>36</v>
      </c>
      <c r="F22" s="107"/>
      <c r="G22" s="11">
        <f t="shared" si="2"/>
        <v>0</v>
      </c>
    </row>
    <row r="23" spans="1:8" ht="13.8">
      <c r="A23" s="1"/>
      <c r="B23" s="29"/>
      <c r="C23" s="30"/>
      <c r="D23" s="31"/>
      <c r="E23" s="32"/>
      <c r="F23" s="32"/>
      <c r="G23" s="32"/>
    </row>
    <row r="24" spans="1:8" ht="93" customHeight="1">
      <c r="A24" s="34"/>
      <c r="B24" s="33" t="s">
        <v>32</v>
      </c>
      <c r="C24" s="35" t="s">
        <v>33</v>
      </c>
      <c r="D24" s="10" t="s">
        <v>13</v>
      </c>
      <c r="E24" s="11">
        <v>6</v>
      </c>
      <c r="F24" s="107"/>
      <c r="G24" s="11">
        <f t="shared" si="2"/>
        <v>0</v>
      </c>
      <c r="H24" s="28"/>
    </row>
    <row r="25" spans="1:8" ht="13.8">
      <c r="A25" s="34"/>
      <c r="B25" s="20"/>
      <c r="C25" s="21"/>
      <c r="D25" s="22"/>
      <c r="E25" s="23"/>
      <c r="F25" s="23"/>
      <c r="G25" s="23"/>
      <c r="H25" s="28"/>
    </row>
    <row r="26" spans="1:8" ht="96.6">
      <c r="A26" s="34"/>
      <c r="B26" s="8" t="s">
        <v>34</v>
      </c>
      <c r="C26" s="9" t="s">
        <v>35</v>
      </c>
      <c r="D26" s="10" t="s">
        <v>13</v>
      </c>
      <c r="E26" s="11">
        <v>2</v>
      </c>
      <c r="F26" s="107"/>
      <c r="G26" s="11">
        <f>ROUND(E26*F26,2)</f>
        <v>0</v>
      </c>
      <c r="H26" s="28"/>
    </row>
    <row r="27" spans="1:8" ht="13.8">
      <c r="A27" s="34"/>
      <c r="B27" s="36"/>
      <c r="C27" s="37"/>
      <c r="D27" s="38"/>
      <c r="E27" s="39"/>
      <c r="F27" s="39"/>
      <c r="G27" s="39"/>
      <c r="H27" s="28"/>
    </row>
    <row r="28" spans="1:8" ht="103.05" customHeight="1">
      <c r="A28" s="34"/>
      <c r="B28" s="8" t="s">
        <v>36</v>
      </c>
      <c r="C28" s="25" t="s">
        <v>37</v>
      </c>
      <c r="D28" s="10" t="s">
        <v>13</v>
      </c>
      <c r="E28" s="11">
        <v>2</v>
      </c>
      <c r="F28" s="107"/>
      <c r="G28" s="11">
        <f t="shared" ref="G28:G30" si="3">ROUND(E28*F28,2)</f>
        <v>0</v>
      </c>
      <c r="H28" s="28"/>
    </row>
    <row r="29" spans="1:8" ht="13.8">
      <c r="A29" s="34"/>
      <c r="B29" s="40"/>
      <c r="C29" s="41"/>
      <c r="D29" s="42"/>
      <c r="E29" s="43"/>
      <c r="F29" s="43"/>
      <c r="G29" s="43"/>
      <c r="H29" s="28"/>
    </row>
    <row r="30" spans="1:8" ht="110.4">
      <c r="A30" s="34"/>
      <c r="B30" s="8" t="s">
        <v>38</v>
      </c>
      <c r="C30" s="27" t="s">
        <v>39</v>
      </c>
      <c r="D30" s="10" t="s">
        <v>13</v>
      </c>
      <c r="E30" s="11">
        <v>2</v>
      </c>
      <c r="F30" s="107"/>
      <c r="G30" s="11">
        <f t="shared" si="3"/>
        <v>0</v>
      </c>
      <c r="H30" s="28"/>
    </row>
    <row r="31" spans="1:8" ht="13.8">
      <c r="A31" s="34"/>
      <c r="B31" s="44"/>
      <c r="C31" s="45"/>
      <c r="D31" s="38"/>
      <c r="E31" s="39"/>
      <c r="F31" s="39"/>
      <c r="G31" s="39"/>
      <c r="H31" s="28"/>
    </row>
    <row r="32" spans="1:8" ht="69">
      <c r="A32" s="46"/>
      <c r="B32" s="8" t="s">
        <v>40</v>
      </c>
      <c r="C32" s="9" t="s">
        <v>41</v>
      </c>
      <c r="D32" s="10" t="s">
        <v>42</v>
      </c>
      <c r="E32" s="11">
        <v>2</v>
      </c>
      <c r="F32" s="107"/>
      <c r="G32" s="11">
        <f t="shared" ref="G32:G36" si="4">ROUND(E32*F32,2)</f>
        <v>0</v>
      </c>
      <c r="H32" s="28"/>
    </row>
    <row r="33" spans="1:8" ht="13.8">
      <c r="A33" s="34"/>
      <c r="B33" s="36"/>
      <c r="C33" s="47"/>
      <c r="D33" s="38"/>
      <c r="E33" s="39"/>
      <c r="F33" s="39"/>
      <c r="G33" s="39"/>
      <c r="H33" s="28"/>
    </row>
    <row r="34" spans="1:8" ht="82.8">
      <c r="A34" s="34"/>
      <c r="B34" s="8" t="s">
        <v>43</v>
      </c>
      <c r="C34" s="9" t="s">
        <v>44</v>
      </c>
      <c r="D34" s="10" t="s">
        <v>13</v>
      </c>
      <c r="E34" s="11">
        <v>2</v>
      </c>
      <c r="F34" s="107"/>
      <c r="G34" s="11">
        <f t="shared" si="4"/>
        <v>0</v>
      </c>
      <c r="H34" s="28"/>
    </row>
    <row r="35" spans="1:8" ht="13.8">
      <c r="A35" s="34"/>
      <c r="B35" s="36"/>
      <c r="C35" s="37"/>
      <c r="D35" s="38"/>
      <c r="E35" s="39"/>
      <c r="F35" s="39"/>
      <c r="G35" s="39"/>
      <c r="H35" s="28"/>
    </row>
    <row r="36" spans="1:8" ht="88.95" customHeight="1">
      <c r="A36" s="34"/>
      <c r="B36" s="8" t="s">
        <v>45</v>
      </c>
      <c r="C36" s="9" t="s">
        <v>46</v>
      </c>
      <c r="D36" s="10" t="s">
        <v>13</v>
      </c>
      <c r="E36" s="11">
        <v>2</v>
      </c>
      <c r="F36" s="107"/>
      <c r="G36" s="11">
        <f t="shared" si="4"/>
        <v>0</v>
      </c>
      <c r="H36" s="46"/>
    </row>
    <row r="37" spans="1:8" ht="13.8">
      <c r="A37" s="34"/>
      <c r="B37" s="48"/>
      <c r="C37" s="49"/>
      <c r="D37" s="50"/>
      <c r="E37" s="51"/>
      <c r="F37" s="39"/>
      <c r="G37" s="39"/>
      <c r="H37" s="28"/>
    </row>
    <row r="38" spans="1:8" ht="27.6">
      <c r="A38" s="34"/>
      <c r="B38" s="8" t="s">
        <v>47</v>
      </c>
      <c r="C38" s="9" t="s">
        <v>48</v>
      </c>
      <c r="D38" s="10" t="s">
        <v>13</v>
      </c>
      <c r="E38" s="11">
        <v>2</v>
      </c>
      <c r="F38" s="107"/>
      <c r="G38" s="11">
        <f t="shared" ref="G38:G42" si="5">ROUND(E38*F38,2)</f>
        <v>0</v>
      </c>
      <c r="H38" s="28"/>
    </row>
    <row r="39" spans="1:8" ht="13.8">
      <c r="A39" s="34"/>
      <c r="B39" s="36"/>
      <c r="C39" s="49"/>
      <c r="D39" s="50"/>
      <c r="E39" s="51"/>
      <c r="F39" s="39"/>
      <c r="G39" s="39"/>
      <c r="H39" s="28"/>
    </row>
    <row r="40" spans="1:8" ht="41.4">
      <c r="A40" s="34"/>
      <c r="B40" s="8" t="s">
        <v>49</v>
      </c>
      <c r="C40" s="9" t="s">
        <v>50</v>
      </c>
      <c r="D40" s="10" t="s">
        <v>13</v>
      </c>
      <c r="E40" s="11">
        <v>2</v>
      </c>
      <c r="F40" s="107"/>
      <c r="G40" s="11">
        <f t="shared" si="5"/>
        <v>0</v>
      </c>
      <c r="H40" s="28"/>
    </row>
    <row r="41" spans="1:8" ht="13.8">
      <c r="A41" s="34"/>
      <c r="B41" s="36"/>
      <c r="C41" s="49"/>
      <c r="D41" s="50"/>
      <c r="E41" s="51"/>
      <c r="F41" s="39"/>
      <c r="G41" s="39"/>
      <c r="H41" s="28"/>
    </row>
    <row r="42" spans="1:8" ht="43.95" customHeight="1">
      <c r="A42" s="46"/>
      <c r="B42" s="8" t="s">
        <v>51</v>
      </c>
      <c r="C42" s="9" t="s">
        <v>52</v>
      </c>
      <c r="D42" s="10" t="s">
        <v>13</v>
      </c>
      <c r="E42" s="11">
        <v>2</v>
      </c>
      <c r="F42" s="107"/>
      <c r="G42" s="11">
        <f t="shared" si="5"/>
        <v>0</v>
      </c>
      <c r="H42" s="28"/>
    </row>
    <row r="43" spans="1:8" ht="13.8">
      <c r="A43" s="46"/>
      <c r="B43" s="48"/>
      <c r="C43" s="49"/>
      <c r="D43" s="50"/>
      <c r="E43" s="51"/>
      <c r="F43" s="51"/>
      <c r="G43" s="51"/>
      <c r="H43" s="28"/>
    </row>
    <row r="44" spans="1:8" ht="43.95" customHeight="1">
      <c r="A44" s="46"/>
      <c r="B44" s="16" t="s">
        <v>53</v>
      </c>
      <c r="C44" s="9" t="s">
        <v>54</v>
      </c>
      <c r="D44" s="10" t="s">
        <v>13</v>
      </c>
      <c r="E44" s="11">
        <v>2</v>
      </c>
      <c r="F44" s="107"/>
      <c r="G44" s="11">
        <f t="shared" ref="G44:G48" si="6">ROUND(E44*F44,2)</f>
        <v>0</v>
      </c>
      <c r="H44" s="28"/>
    </row>
    <row r="45" spans="1:8" ht="13.8">
      <c r="A45" s="46"/>
      <c r="B45" s="16"/>
      <c r="C45" s="9"/>
      <c r="D45" s="10"/>
      <c r="E45" s="11"/>
      <c r="F45" s="109"/>
      <c r="G45" s="11"/>
      <c r="H45" s="28"/>
    </row>
    <row r="46" spans="1:8" ht="69">
      <c r="B46" s="8" t="s">
        <v>55</v>
      </c>
      <c r="C46" s="9" t="s">
        <v>56</v>
      </c>
      <c r="D46" s="10" t="s">
        <v>13</v>
      </c>
      <c r="E46" s="11">
        <v>2</v>
      </c>
      <c r="F46" s="107"/>
      <c r="G46" s="11">
        <f t="shared" si="6"/>
        <v>0</v>
      </c>
      <c r="H46" s="28"/>
    </row>
    <row r="47" spans="1:8" ht="13.8">
      <c r="B47" s="48"/>
      <c r="C47" s="49"/>
      <c r="D47" s="50"/>
      <c r="E47" s="51"/>
      <c r="F47" s="11"/>
      <c r="G47" s="51"/>
      <c r="H47" s="28"/>
    </row>
    <row r="48" spans="1:8" ht="55.2">
      <c r="B48" s="8" t="s">
        <v>57</v>
      </c>
      <c r="C48" s="9" t="s">
        <v>58</v>
      </c>
      <c r="D48" s="10" t="s">
        <v>13</v>
      </c>
      <c r="E48" s="11">
        <v>2</v>
      </c>
      <c r="F48" s="107"/>
      <c r="G48" s="11">
        <f t="shared" si="6"/>
        <v>0</v>
      </c>
      <c r="H48" s="28"/>
    </row>
    <row r="49" spans="1:8" ht="13.8">
      <c r="A49" s="34"/>
      <c r="B49" s="48"/>
      <c r="C49" s="49"/>
      <c r="D49" s="50"/>
      <c r="E49" s="51"/>
      <c r="F49" s="19"/>
      <c r="G49" s="51"/>
      <c r="H49" s="28"/>
    </row>
    <row r="50" spans="1:8" ht="13.8">
      <c r="A50" s="34"/>
      <c r="B50" s="48"/>
      <c r="C50" s="49"/>
      <c r="D50" s="50"/>
      <c r="E50" s="51"/>
      <c r="F50" s="43"/>
      <c r="G50" s="51"/>
      <c r="H50" s="28"/>
    </row>
    <row r="51" spans="1:8" ht="15" customHeight="1">
      <c r="A51" s="34"/>
      <c r="B51" s="52"/>
      <c r="C51" s="53" t="s">
        <v>59</v>
      </c>
      <c r="D51" s="54"/>
      <c r="E51" s="55"/>
      <c r="F51" s="56"/>
      <c r="G51" s="57">
        <f>SUM(G4:G50)</f>
        <v>0</v>
      </c>
      <c r="H51" s="28"/>
    </row>
    <row r="52" spans="1:8" ht="33" customHeight="1">
      <c r="A52" s="34"/>
      <c r="B52" s="48"/>
      <c r="C52" s="49"/>
      <c r="D52" s="50"/>
      <c r="E52" s="51"/>
      <c r="F52" s="39"/>
      <c r="G52" s="51"/>
      <c r="H52" s="28"/>
    </row>
    <row r="53" spans="1:8" ht="13.8">
      <c r="A53" s="34"/>
      <c r="B53" s="48" t="s">
        <v>60</v>
      </c>
      <c r="C53" s="49" t="s">
        <v>61</v>
      </c>
      <c r="D53" s="50"/>
      <c r="E53" s="51"/>
      <c r="F53" s="39"/>
      <c r="G53" s="51"/>
      <c r="H53" s="28"/>
    </row>
    <row r="54" spans="1:8" ht="13.8">
      <c r="A54" s="34"/>
      <c r="B54" s="48"/>
      <c r="C54" s="49"/>
      <c r="D54" s="50"/>
      <c r="E54" s="51"/>
      <c r="F54" s="39"/>
      <c r="G54" s="51"/>
      <c r="H54" s="28"/>
    </row>
    <row r="55" spans="1:8" ht="124.2">
      <c r="A55" s="34"/>
      <c r="B55" s="8" t="s">
        <v>11</v>
      </c>
      <c r="C55" s="58" t="s">
        <v>62</v>
      </c>
      <c r="D55" s="10" t="s">
        <v>13</v>
      </c>
      <c r="E55" s="11">
        <v>4</v>
      </c>
      <c r="F55" s="107"/>
      <c r="G55" s="11">
        <f t="shared" ref="G55:G59" si="7">ROUND(E55*F55,2)</f>
        <v>0</v>
      </c>
      <c r="H55" s="28"/>
    </row>
    <row r="56" spans="1:8" ht="21" customHeight="1">
      <c r="A56" s="34"/>
      <c r="B56" s="48"/>
      <c r="C56" s="59"/>
      <c r="D56" s="60"/>
      <c r="E56" s="61"/>
      <c r="F56" s="15"/>
      <c r="G56" s="61"/>
      <c r="H56" s="28"/>
    </row>
    <row r="57" spans="1:8" ht="96.6">
      <c r="A57" s="34"/>
      <c r="B57" s="8" t="s">
        <v>14</v>
      </c>
      <c r="C57" s="58" t="s">
        <v>63</v>
      </c>
      <c r="D57" s="10" t="s">
        <v>13</v>
      </c>
      <c r="E57" s="11">
        <v>2</v>
      </c>
      <c r="F57" s="107"/>
      <c r="G57" s="11">
        <f t="shared" si="7"/>
        <v>0</v>
      </c>
      <c r="H57" s="28"/>
    </row>
    <row r="58" spans="1:8" ht="13.8">
      <c r="A58" s="34"/>
      <c r="B58" s="48"/>
      <c r="C58" s="49"/>
      <c r="D58" s="50"/>
      <c r="E58" s="51"/>
      <c r="F58" s="39"/>
      <c r="G58" s="51"/>
      <c r="H58" s="28"/>
    </row>
    <row r="59" spans="1:8" ht="106.95" customHeight="1">
      <c r="A59" s="34"/>
      <c r="B59" s="8" t="s">
        <v>16</v>
      </c>
      <c r="C59" s="25" t="s">
        <v>64</v>
      </c>
      <c r="D59" s="10" t="s">
        <v>13</v>
      </c>
      <c r="E59" s="11">
        <v>2</v>
      </c>
      <c r="F59" s="107"/>
      <c r="G59" s="11">
        <f t="shared" si="7"/>
        <v>0</v>
      </c>
      <c r="H59" s="28"/>
    </row>
    <row r="60" spans="1:8" ht="13.8">
      <c r="A60" s="34"/>
      <c r="B60" s="48"/>
      <c r="C60" s="49"/>
      <c r="D60" s="50"/>
      <c r="E60" s="51"/>
      <c r="F60" s="39"/>
      <c r="G60" s="51"/>
      <c r="H60" s="28"/>
    </row>
    <row r="61" spans="1:8" ht="96.6">
      <c r="A61" s="34"/>
      <c r="B61" s="8" t="s">
        <v>18</v>
      </c>
      <c r="C61" s="25" t="s">
        <v>65</v>
      </c>
      <c r="D61" s="10" t="s">
        <v>13</v>
      </c>
      <c r="E61" s="11">
        <v>2</v>
      </c>
      <c r="F61" s="107"/>
      <c r="G61" s="11">
        <f>ROUND(E61*F61,2)</f>
        <v>0</v>
      </c>
      <c r="H61" s="28"/>
    </row>
    <row r="62" spans="1:8" ht="13.8">
      <c r="A62" s="34"/>
      <c r="B62" s="48"/>
      <c r="C62" s="49"/>
      <c r="D62" s="50"/>
      <c r="E62" s="51"/>
      <c r="F62" s="39"/>
      <c r="G62" s="51"/>
      <c r="H62" s="28"/>
    </row>
    <row r="63" spans="1:8" ht="138">
      <c r="A63" s="34"/>
      <c r="B63" s="8" t="s">
        <v>20</v>
      </c>
      <c r="C63" s="9" t="s">
        <v>66</v>
      </c>
      <c r="D63" s="10" t="s">
        <v>13</v>
      </c>
      <c r="E63" s="11">
        <v>16</v>
      </c>
      <c r="F63" s="107"/>
      <c r="G63" s="11">
        <f>ROUND(E63*F63,2)</f>
        <v>0</v>
      </c>
      <c r="H63" s="28"/>
    </row>
    <row r="64" spans="1:8" ht="13.8">
      <c r="A64" s="34"/>
      <c r="B64" s="48"/>
      <c r="C64" s="49"/>
      <c r="D64" s="50"/>
      <c r="E64" s="51"/>
      <c r="F64" s="39"/>
      <c r="G64" s="51"/>
      <c r="H64" s="28"/>
    </row>
    <row r="65" spans="1:8" ht="96.6">
      <c r="A65" s="34"/>
      <c r="B65" s="8" t="s">
        <v>22</v>
      </c>
      <c r="C65" s="9" t="s">
        <v>67</v>
      </c>
      <c r="D65" s="10" t="s">
        <v>13</v>
      </c>
      <c r="E65" s="11">
        <v>4</v>
      </c>
      <c r="F65" s="107"/>
      <c r="G65" s="11">
        <f t="shared" ref="G65:G67" si="8">ROUND(E65*F65,2)</f>
        <v>0</v>
      </c>
      <c r="H65" s="28"/>
    </row>
    <row r="66" spans="1:8" ht="13.8">
      <c r="A66" s="34"/>
      <c r="B66" s="62"/>
      <c r="C66" s="63"/>
      <c r="D66" s="50"/>
      <c r="E66" s="51"/>
      <c r="F66" s="39"/>
      <c r="G66" s="51"/>
      <c r="H66" s="28"/>
    </row>
    <row r="67" spans="1:8" ht="111" customHeight="1">
      <c r="A67" s="34"/>
      <c r="B67" s="8" t="s">
        <v>24</v>
      </c>
      <c r="C67" s="25" t="s">
        <v>68</v>
      </c>
      <c r="D67" s="10" t="s">
        <v>13</v>
      </c>
      <c r="E67" s="11">
        <v>2</v>
      </c>
      <c r="F67" s="107"/>
      <c r="G67" s="11">
        <f t="shared" si="8"/>
        <v>0</v>
      </c>
      <c r="H67" s="28"/>
    </row>
    <row r="68" spans="1:8" ht="13.8">
      <c r="A68" s="34"/>
      <c r="B68" s="48"/>
      <c r="C68" s="64"/>
      <c r="D68" s="50"/>
      <c r="E68" s="51"/>
      <c r="F68" s="39"/>
      <c r="G68" s="51"/>
      <c r="H68" s="28"/>
    </row>
    <row r="69" spans="1:8" ht="96.6">
      <c r="A69" s="34"/>
      <c r="B69" s="8" t="s">
        <v>26</v>
      </c>
      <c r="C69" s="25" t="s">
        <v>69</v>
      </c>
      <c r="D69" s="10" t="s">
        <v>13</v>
      </c>
      <c r="E69" s="11">
        <v>2</v>
      </c>
      <c r="F69" s="107"/>
      <c r="G69" s="11">
        <f t="shared" ref="G69:G73" si="9">ROUND(E69*F69,2)</f>
        <v>0</v>
      </c>
      <c r="H69" s="28"/>
    </row>
    <row r="70" spans="1:8" ht="13.8">
      <c r="A70" s="34"/>
      <c r="B70" s="65"/>
      <c r="C70" s="63"/>
      <c r="D70" s="50"/>
      <c r="E70" s="51"/>
      <c r="F70" s="39"/>
      <c r="G70" s="51"/>
      <c r="H70" s="28"/>
    </row>
    <row r="71" spans="1:8" ht="96.6">
      <c r="A71" s="34"/>
      <c r="B71" s="8" t="s">
        <v>28</v>
      </c>
      <c r="C71" s="9" t="s">
        <v>70</v>
      </c>
      <c r="D71" s="10" t="s">
        <v>13</v>
      </c>
      <c r="E71" s="11">
        <v>3</v>
      </c>
      <c r="F71" s="107"/>
      <c r="G71" s="11">
        <f t="shared" si="9"/>
        <v>0</v>
      </c>
      <c r="H71" s="28"/>
    </row>
    <row r="72" spans="1:8" ht="13.8">
      <c r="A72" s="34"/>
      <c r="B72" s="48"/>
      <c r="C72" s="63"/>
      <c r="D72" s="50"/>
      <c r="E72" s="51"/>
      <c r="F72" s="39"/>
      <c r="G72" s="51"/>
      <c r="H72" s="28"/>
    </row>
    <row r="73" spans="1:8" ht="110.4">
      <c r="A73" s="34"/>
      <c r="B73" s="8" t="s">
        <v>30</v>
      </c>
      <c r="C73" s="9" t="s">
        <v>71</v>
      </c>
      <c r="D73" s="10" t="s">
        <v>13</v>
      </c>
      <c r="E73" s="11">
        <v>4</v>
      </c>
      <c r="F73" s="107"/>
      <c r="G73" s="11">
        <f t="shared" si="9"/>
        <v>0</v>
      </c>
      <c r="H73" s="28"/>
    </row>
    <row r="74" spans="1:8" ht="13.8">
      <c r="A74" s="34"/>
      <c r="B74" s="48"/>
      <c r="C74" s="63"/>
      <c r="D74" s="50"/>
      <c r="E74" s="51"/>
      <c r="F74" s="39"/>
      <c r="G74" s="51"/>
      <c r="H74" s="28"/>
    </row>
    <row r="75" spans="1:8" ht="69">
      <c r="A75" s="34"/>
      <c r="B75" s="8" t="s">
        <v>32</v>
      </c>
      <c r="C75" s="9" t="s">
        <v>72</v>
      </c>
      <c r="D75" s="10" t="s">
        <v>13</v>
      </c>
      <c r="E75" s="11">
        <v>1</v>
      </c>
      <c r="F75" s="107"/>
      <c r="G75" s="11">
        <f>ROUND(E75*F75,2)</f>
        <v>0</v>
      </c>
      <c r="H75" s="28"/>
    </row>
    <row r="76" spans="1:8" ht="13.8">
      <c r="A76" s="34"/>
      <c r="B76" s="48"/>
      <c r="C76" s="49"/>
      <c r="D76" s="50"/>
      <c r="E76" s="51"/>
      <c r="F76" s="39"/>
      <c r="G76" s="51"/>
      <c r="H76" s="28"/>
    </row>
    <row r="77" spans="1:8" ht="41.4">
      <c r="A77" s="34"/>
      <c r="B77" s="8" t="s">
        <v>34</v>
      </c>
      <c r="C77" s="9" t="s">
        <v>73</v>
      </c>
      <c r="D77" s="10" t="s">
        <v>13</v>
      </c>
      <c r="E77" s="11">
        <v>3</v>
      </c>
      <c r="F77" s="107"/>
      <c r="G77" s="11">
        <f>ROUND(E77*F77,2)</f>
        <v>0</v>
      </c>
      <c r="H77" s="28"/>
    </row>
    <row r="78" spans="1:8" ht="13.8">
      <c r="A78" s="34"/>
      <c r="B78" s="65"/>
      <c r="C78" s="66"/>
      <c r="D78" s="50"/>
      <c r="E78" s="51"/>
      <c r="F78" s="39"/>
      <c r="G78" s="51"/>
      <c r="H78" s="28"/>
    </row>
    <row r="79" spans="1:8" ht="27.6">
      <c r="A79" s="34"/>
      <c r="B79" s="52"/>
      <c r="C79" s="53" t="s">
        <v>74</v>
      </c>
      <c r="D79" s="54"/>
      <c r="E79" s="55"/>
      <c r="F79" s="55"/>
      <c r="G79" s="57">
        <f>SUM(G55:G78)</f>
        <v>0</v>
      </c>
      <c r="H79" s="28"/>
    </row>
    <row r="80" spans="1:8" ht="13.8">
      <c r="A80" s="28"/>
      <c r="B80" s="48"/>
      <c r="C80" s="49"/>
      <c r="D80" s="50"/>
      <c r="E80" s="51"/>
      <c r="F80" s="51"/>
      <c r="G80" s="67"/>
      <c r="H80" s="28"/>
    </row>
    <row r="81" spans="1:8" ht="13.8">
      <c r="A81" s="28"/>
      <c r="B81" s="48"/>
      <c r="C81" s="49"/>
      <c r="D81" s="50"/>
      <c r="E81" s="51"/>
      <c r="F81" s="51"/>
      <c r="G81" s="67"/>
      <c r="H81" s="28"/>
    </row>
    <row r="82" spans="1:8" ht="13.8">
      <c r="A82" s="28"/>
      <c r="B82" s="48"/>
      <c r="C82" s="49"/>
      <c r="D82" s="50"/>
      <c r="E82" s="51"/>
      <c r="F82" s="39"/>
      <c r="G82" s="68"/>
      <c r="H82" s="28"/>
    </row>
    <row r="83" spans="1:8" ht="13.8">
      <c r="A83" s="28"/>
      <c r="B83" s="48"/>
      <c r="C83" s="49"/>
      <c r="D83" s="50"/>
      <c r="E83" s="51"/>
      <c r="F83" s="39"/>
      <c r="G83" s="68"/>
      <c r="H83" s="28"/>
    </row>
    <row r="84" spans="1:8" ht="13.8">
      <c r="A84" s="28"/>
      <c r="B84" s="48"/>
      <c r="C84" s="49"/>
      <c r="D84" s="50"/>
      <c r="E84" s="51"/>
      <c r="F84" s="39"/>
      <c r="G84" s="68"/>
      <c r="H84" s="28"/>
    </row>
    <row r="85" spans="1:8" ht="13.8">
      <c r="A85" s="28"/>
      <c r="B85" s="48"/>
      <c r="C85" s="49"/>
      <c r="D85" s="50"/>
      <c r="E85" s="51"/>
      <c r="F85" s="39"/>
      <c r="G85" s="68"/>
      <c r="H85" s="28"/>
    </row>
    <row r="86" spans="1:8" ht="13.8">
      <c r="A86" s="28"/>
      <c r="B86" s="48"/>
      <c r="C86" s="49"/>
      <c r="D86" s="50"/>
      <c r="E86" s="51"/>
      <c r="F86" s="39"/>
      <c r="G86" s="68"/>
      <c r="H86" s="28"/>
    </row>
    <row r="87" spans="1:8" ht="13.8">
      <c r="A87" s="28"/>
      <c r="B87" s="48"/>
      <c r="C87" s="49"/>
      <c r="D87" s="50"/>
      <c r="E87" s="51"/>
      <c r="F87" s="39"/>
      <c r="G87" s="68"/>
    </row>
    <row r="88" spans="1:8" ht="13.8">
      <c r="A88" s="28"/>
      <c r="B88" s="48"/>
      <c r="C88" s="49"/>
      <c r="D88" s="50"/>
      <c r="E88" s="51"/>
      <c r="F88" s="39"/>
      <c r="G88" s="68"/>
    </row>
    <row r="89" spans="1:8" ht="13.8">
      <c r="A89" s="28"/>
      <c r="B89" s="48"/>
      <c r="C89" s="49"/>
      <c r="D89" s="50"/>
      <c r="E89" s="51"/>
      <c r="F89" s="39"/>
      <c r="G89" s="68"/>
    </row>
    <row r="90" spans="1:8" ht="13.8">
      <c r="A90" s="28"/>
      <c r="B90" s="48"/>
      <c r="C90" s="49"/>
      <c r="D90" s="50"/>
      <c r="E90" s="51"/>
      <c r="F90" s="39"/>
      <c r="G90" s="68"/>
    </row>
    <row r="91" spans="1:8" ht="13.8">
      <c r="A91" s="28"/>
      <c r="B91" s="48"/>
      <c r="C91" s="49"/>
      <c r="D91" s="50"/>
      <c r="E91" s="51"/>
      <c r="F91" s="39"/>
      <c r="G91" s="68"/>
    </row>
    <row r="92" spans="1:8" ht="13.8">
      <c r="A92" s="28"/>
      <c r="B92" s="48"/>
      <c r="C92" s="49"/>
      <c r="D92" s="50"/>
      <c r="E92" s="51"/>
      <c r="F92" s="39"/>
      <c r="G92" s="68"/>
    </row>
    <row r="93" spans="1:8" ht="13.8">
      <c r="A93" s="28"/>
      <c r="B93" s="48"/>
      <c r="C93" s="49"/>
      <c r="D93" s="50"/>
      <c r="E93" s="51"/>
      <c r="F93" s="39"/>
      <c r="G93" s="68"/>
    </row>
    <row r="94" spans="1:8" ht="13.8">
      <c r="A94" s="28"/>
      <c r="B94" s="48"/>
      <c r="C94" s="49"/>
      <c r="D94" s="50"/>
      <c r="E94" s="51"/>
      <c r="F94" s="39"/>
      <c r="G94" s="68"/>
    </row>
    <row r="95" spans="1:8" ht="13.8">
      <c r="A95" s="28"/>
      <c r="B95" s="48"/>
      <c r="C95" s="49"/>
      <c r="D95" s="50"/>
      <c r="E95" s="51"/>
      <c r="F95" s="39"/>
      <c r="G95" s="68"/>
    </row>
    <row r="96" spans="1:8" ht="13.8">
      <c r="A96" s="28"/>
      <c r="B96" s="48"/>
      <c r="C96" s="49"/>
      <c r="D96" s="50"/>
      <c r="E96" s="51"/>
      <c r="F96" s="39"/>
      <c r="G96" s="68"/>
    </row>
    <row r="97" spans="1:7" ht="13.8">
      <c r="A97" s="28"/>
      <c r="B97" s="48"/>
      <c r="C97" s="49"/>
      <c r="D97" s="50"/>
      <c r="E97" s="51"/>
      <c r="F97" s="39"/>
      <c r="G97" s="68"/>
    </row>
    <row r="98" spans="1:7" ht="13.8">
      <c r="A98" s="28"/>
      <c r="B98" s="48"/>
      <c r="C98" s="49"/>
      <c r="D98" s="50"/>
      <c r="E98" s="51"/>
      <c r="F98" s="39"/>
      <c r="G98" s="68"/>
    </row>
    <row r="99" spans="1:7" ht="13.8">
      <c r="A99" s="28"/>
      <c r="B99" s="48"/>
      <c r="C99" s="49"/>
      <c r="D99" s="50"/>
      <c r="E99" s="51"/>
      <c r="F99" s="39"/>
      <c r="G99" s="68"/>
    </row>
    <row r="100" spans="1:7" ht="13.8">
      <c r="A100" s="28"/>
      <c r="B100" s="48"/>
      <c r="C100" s="49"/>
      <c r="D100" s="50"/>
      <c r="E100" s="51"/>
      <c r="F100" s="39"/>
      <c r="G100" s="68"/>
    </row>
    <row r="101" spans="1:7" ht="13.8">
      <c r="A101" s="28"/>
      <c r="B101" s="48"/>
      <c r="C101" s="49"/>
      <c r="D101" s="50"/>
      <c r="E101" s="51"/>
      <c r="F101" s="39"/>
      <c r="G101" s="68"/>
    </row>
    <row r="102" spans="1:7" ht="13.8">
      <c r="A102" s="28"/>
      <c r="B102" s="48"/>
      <c r="C102" s="49"/>
      <c r="D102" s="50"/>
      <c r="E102" s="51"/>
      <c r="F102" s="39"/>
      <c r="G102" s="68"/>
    </row>
    <row r="103" spans="1:7" ht="13.8">
      <c r="A103" s="28"/>
      <c r="B103" s="65"/>
      <c r="C103" s="69"/>
      <c r="D103" s="50"/>
      <c r="E103" s="51"/>
      <c r="F103" s="39"/>
      <c r="G103" s="39"/>
    </row>
    <row r="104" spans="1:7" ht="13.8">
      <c r="A104" s="28"/>
      <c r="B104" s="65"/>
      <c r="C104" s="69"/>
      <c r="D104" s="50"/>
      <c r="E104" s="51"/>
      <c r="F104" s="39"/>
      <c r="G104" s="39"/>
    </row>
    <row r="105" spans="1:7" ht="13.8">
      <c r="A105" s="28"/>
      <c r="B105" s="65"/>
      <c r="C105" s="69"/>
      <c r="D105" s="50"/>
      <c r="E105" s="51"/>
      <c r="F105" s="39"/>
      <c r="G105" s="39"/>
    </row>
    <row r="106" spans="1:7" ht="13.8">
      <c r="A106" s="28"/>
      <c r="B106" s="65"/>
      <c r="C106" s="69"/>
      <c r="D106" s="70"/>
      <c r="E106" s="70"/>
      <c r="F106" s="71"/>
      <c r="G106" s="71"/>
    </row>
    <row r="107" spans="1:7" ht="13.8">
      <c r="A107" s="28"/>
      <c r="B107" s="65"/>
      <c r="C107" s="72"/>
      <c r="D107" s="70"/>
      <c r="E107" s="70"/>
      <c r="F107" s="71"/>
      <c r="G107" s="71"/>
    </row>
    <row r="108" spans="1:7" ht="13.8">
      <c r="A108" s="28"/>
      <c r="B108" s="65"/>
      <c r="C108" s="73" t="s">
        <v>75</v>
      </c>
      <c r="D108" s="50"/>
      <c r="E108" s="51"/>
      <c r="F108" s="39"/>
      <c r="G108" s="51"/>
    </row>
    <row r="109" spans="1:7" ht="13.8">
      <c r="A109" s="1"/>
      <c r="B109" s="48"/>
      <c r="C109" s="49"/>
      <c r="D109" s="50"/>
      <c r="E109" s="51"/>
      <c r="F109" s="39"/>
      <c r="G109" s="51"/>
    </row>
    <row r="110" spans="1:7" ht="13.8">
      <c r="A110" s="28"/>
      <c r="B110" s="74" t="s">
        <v>9</v>
      </c>
      <c r="C110" s="2" t="s">
        <v>10</v>
      </c>
      <c r="D110" s="1"/>
      <c r="E110" s="2"/>
      <c r="F110" s="75"/>
      <c r="G110" s="67">
        <f>G51</f>
        <v>0</v>
      </c>
    </row>
    <row r="111" spans="1:7" ht="13.8">
      <c r="A111" s="28"/>
      <c r="B111" s="48" t="s">
        <v>60</v>
      </c>
      <c r="C111" s="49" t="s">
        <v>76</v>
      </c>
      <c r="D111" s="50"/>
      <c r="E111" s="51"/>
      <c r="F111" s="39"/>
      <c r="G111" s="67">
        <f>G79</f>
        <v>0</v>
      </c>
    </row>
    <row r="112" spans="1:7" ht="13.8">
      <c r="A112" s="28"/>
      <c r="B112" s="76"/>
      <c r="C112" s="77"/>
      <c r="D112" s="50"/>
      <c r="E112" s="51"/>
      <c r="F112" s="39"/>
      <c r="G112" s="67"/>
    </row>
    <row r="113" spans="1:7" ht="13.8">
      <c r="A113" s="28"/>
      <c r="B113" s="48"/>
      <c r="C113" s="78"/>
      <c r="D113" s="50"/>
      <c r="E113" s="51"/>
      <c r="F113" s="39"/>
      <c r="G113" s="67"/>
    </row>
    <row r="114" spans="1:7" ht="13.8">
      <c r="B114" s="48"/>
      <c r="C114" s="49"/>
      <c r="D114" s="50"/>
      <c r="E114" s="51"/>
      <c r="F114" s="39"/>
      <c r="G114" s="67"/>
    </row>
    <row r="115" spans="1:7" ht="13.8">
      <c r="B115" s="48"/>
      <c r="C115" s="49"/>
      <c r="D115" s="50"/>
      <c r="E115" s="51"/>
      <c r="F115" s="39"/>
      <c r="G115" s="67"/>
    </row>
    <row r="116" spans="1:7" ht="13.8">
      <c r="A116" s="28"/>
      <c r="B116" s="65"/>
      <c r="C116" s="69"/>
      <c r="D116" s="50"/>
      <c r="E116" s="51"/>
      <c r="F116" s="39"/>
      <c r="G116" s="67"/>
    </row>
    <row r="117" spans="1:7" ht="13.8">
      <c r="A117" s="28"/>
      <c r="B117" s="79"/>
      <c r="C117" s="80" t="s">
        <v>77</v>
      </c>
      <c r="D117" s="54"/>
      <c r="E117" s="55"/>
      <c r="F117" s="81"/>
      <c r="G117" s="57">
        <f>SUM(G110:G116)</f>
        <v>0</v>
      </c>
    </row>
    <row r="118" spans="1:7" ht="13.8">
      <c r="A118" s="28"/>
      <c r="B118" s="65"/>
      <c r="C118" s="69"/>
      <c r="D118" s="50"/>
      <c r="E118" s="51"/>
      <c r="F118" s="39"/>
      <c r="G118" s="51"/>
    </row>
    <row r="119" spans="1:7" ht="14.4">
      <c r="A119" s="28"/>
      <c r="B119" s="82"/>
      <c r="C119" s="83" t="s">
        <v>78</v>
      </c>
      <c r="D119" s="84"/>
      <c r="E119" s="85"/>
      <c r="F119" s="43"/>
      <c r="G119" s="86">
        <f>ROUND(G117*0.25,2)</f>
        <v>0</v>
      </c>
    </row>
    <row r="120" spans="1:7" ht="13.8">
      <c r="A120" s="28"/>
      <c r="B120" s="65"/>
      <c r="C120" s="69"/>
      <c r="D120" s="50"/>
      <c r="E120" s="51"/>
      <c r="F120" s="39"/>
      <c r="G120" s="51"/>
    </row>
    <row r="121" spans="1:7" ht="13.8">
      <c r="A121" s="28"/>
      <c r="B121" s="87"/>
      <c r="C121" s="88" t="s">
        <v>79</v>
      </c>
      <c r="D121" s="89"/>
      <c r="E121" s="90"/>
      <c r="F121" s="56"/>
      <c r="G121" s="91">
        <f>SUM(G117:G120)</f>
        <v>0</v>
      </c>
    </row>
    <row r="122" spans="1:7" ht="13.8">
      <c r="A122" s="28"/>
      <c r="B122" s="65"/>
      <c r="C122" s="69"/>
      <c r="D122" s="50"/>
      <c r="E122" s="51"/>
      <c r="F122" s="51"/>
      <c r="G122" s="51"/>
    </row>
    <row r="123" spans="1:7" ht="13.8">
      <c r="A123" s="28"/>
      <c r="B123" s="65"/>
      <c r="C123" s="69"/>
      <c r="D123" s="70"/>
      <c r="E123" s="70"/>
      <c r="F123" s="70"/>
      <c r="G123" s="70"/>
    </row>
    <row r="124" spans="1:7" ht="13.8">
      <c r="A124" s="28"/>
      <c r="B124" s="65"/>
      <c r="C124" s="72"/>
      <c r="D124" s="92"/>
      <c r="E124" s="92" t="s">
        <v>80</v>
      </c>
      <c r="F124" s="92"/>
      <c r="G124" s="93"/>
    </row>
    <row r="125" spans="1:7" ht="13.8">
      <c r="A125" s="28"/>
      <c r="B125" s="65"/>
      <c r="C125" s="72"/>
      <c r="D125" s="92"/>
      <c r="E125" s="93"/>
      <c r="F125" s="92"/>
      <c r="G125" s="93"/>
    </row>
    <row r="126" spans="1:7" ht="13.8">
      <c r="A126" s="28"/>
      <c r="B126" s="48"/>
      <c r="C126" s="94"/>
      <c r="D126" s="92"/>
      <c r="E126" s="92" t="s">
        <v>81</v>
      </c>
      <c r="F126" s="92"/>
      <c r="G126" s="93"/>
    </row>
    <row r="127" spans="1:7" ht="13.8">
      <c r="A127" s="28"/>
      <c r="B127" s="48"/>
      <c r="C127" s="49"/>
      <c r="D127" s="60"/>
      <c r="E127" s="61"/>
      <c r="F127" s="61"/>
      <c r="G127" s="61"/>
    </row>
    <row r="128" spans="1:7" ht="13.8">
      <c r="A128" s="28"/>
      <c r="B128" s="48"/>
      <c r="C128" s="49"/>
      <c r="D128" s="60"/>
      <c r="E128" s="61"/>
      <c r="F128" s="61"/>
      <c r="G128" s="61"/>
    </row>
    <row r="129" spans="1:7" ht="13.8">
      <c r="A129" s="28"/>
      <c r="B129" s="48"/>
      <c r="C129" s="49"/>
      <c r="D129" s="95"/>
      <c r="E129" s="96"/>
      <c r="F129" s="96"/>
      <c r="G129" s="96"/>
    </row>
    <row r="130" spans="1:7" ht="13.8">
      <c r="A130" s="28"/>
      <c r="B130" s="48"/>
      <c r="C130" s="49"/>
      <c r="D130" s="97"/>
      <c r="E130" s="98"/>
      <c r="F130" s="98"/>
      <c r="G130" s="98"/>
    </row>
    <row r="131" spans="1:7" ht="13.8">
      <c r="A131" s="28"/>
      <c r="B131" s="48"/>
      <c r="C131" s="49"/>
      <c r="D131" s="97"/>
      <c r="E131" s="98"/>
      <c r="F131" s="98"/>
      <c r="G131" s="98"/>
    </row>
    <row r="132" spans="1:7" ht="13.8">
      <c r="B132" s="48"/>
      <c r="C132" s="49"/>
      <c r="D132" s="97"/>
      <c r="E132" s="98"/>
      <c r="F132" s="98"/>
      <c r="G132" s="98"/>
    </row>
    <row r="133" spans="1:7" ht="13.8">
      <c r="B133" s="48"/>
      <c r="C133" s="49"/>
      <c r="D133" s="97"/>
      <c r="E133" s="98"/>
      <c r="F133" s="98"/>
      <c r="G133" s="98"/>
    </row>
    <row r="134" spans="1:7" ht="13.8">
      <c r="B134" s="48"/>
      <c r="C134" s="99"/>
      <c r="D134" s="50"/>
      <c r="E134" s="51"/>
      <c r="F134" s="51"/>
      <c r="G134" s="67"/>
    </row>
    <row r="135" spans="1:7" ht="13.8">
      <c r="B135" s="48"/>
      <c r="C135" s="49"/>
      <c r="D135" s="50"/>
      <c r="E135" s="51"/>
      <c r="F135" s="51"/>
      <c r="G135" s="67"/>
    </row>
    <row r="136" spans="1:7" ht="13.8">
      <c r="B136" s="77"/>
      <c r="C136" s="77"/>
      <c r="D136" s="50"/>
      <c r="E136" s="51"/>
      <c r="F136" s="51"/>
      <c r="G136" s="67"/>
    </row>
    <row r="137" spans="1:7" ht="13.8">
      <c r="B137" s="100"/>
      <c r="C137" s="77"/>
      <c r="D137" s="50"/>
      <c r="E137" s="51"/>
      <c r="F137" s="51"/>
      <c r="G137" s="67"/>
    </row>
    <row r="138" spans="1:7" ht="13.8">
      <c r="B138" s="100"/>
      <c r="C138" s="77"/>
      <c r="D138" s="50"/>
      <c r="E138" s="51"/>
      <c r="F138" s="51"/>
      <c r="G138" s="67"/>
    </row>
    <row r="139" spans="1:7" ht="13.8">
      <c r="B139" s="100"/>
      <c r="C139" s="49"/>
      <c r="D139" s="50"/>
      <c r="E139" s="51"/>
      <c r="F139" s="51"/>
      <c r="G139" s="67"/>
    </row>
    <row r="140" spans="1:7" ht="13.8">
      <c r="B140" s="100"/>
      <c r="C140" s="49"/>
      <c r="D140" s="50"/>
      <c r="E140" s="51"/>
      <c r="F140" s="51"/>
      <c r="G140" s="67"/>
    </row>
    <row r="141" spans="1:7" ht="13.8">
      <c r="B141" s="100"/>
      <c r="C141" s="49"/>
      <c r="D141" s="50"/>
      <c r="E141" s="51"/>
      <c r="F141" s="51"/>
      <c r="G141" s="67"/>
    </row>
    <row r="142" spans="1:7" ht="13.8">
      <c r="B142" s="48"/>
      <c r="C142" s="49"/>
      <c r="D142" s="50"/>
      <c r="E142" s="51"/>
      <c r="F142" s="51"/>
      <c r="G142" s="51"/>
    </row>
    <row r="143" spans="1:7" ht="13.8">
      <c r="B143" s="48"/>
      <c r="C143" s="101"/>
      <c r="D143" s="70"/>
      <c r="E143" s="70"/>
      <c r="F143" s="70"/>
      <c r="G143" s="67"/>
    </row>
    <row r="144" spans="1:7" ht="13.8">
      <c r="B144" s="70"/>
      <c r="C144" s="101"/>
      <c r="D144" s="70"/>
      <c r="E144" s="70"/>
      <c r="F144" s="70"/>
      <c r="G144" s="67"/>
    </row>
    <row r="145" spans="2:7" ht="13.8">
      <c r="B145" s="70"/>
      <c r="C145" s="101"/>
      <c r="D145" s="70"/>
      <c r="E145" s="70"/>
      <c r="F145" s="70"/>
      <c r="G145" s="67"/>
    </row>
    <row r="146" spans="2:7" ht="13.8">
      <c r="B146" s="70"/>
      <c r="C146" s="101"/>
      <c r="D146" s="70"/>
      <c r="E146" s="70"/>
      <c r="F146" s="70"/>
      <c r="G146" s="67"/>
    </row>
    <row r="147" spans="2:7" ht="13.8">
      <c r="B147" s="70"/>
      <c r="C147" s="101"/>
      <c r="D147" s="70"/>
      <c r="E147" s="70"/>
      <c r="F147" s="70"/>
      <c r="G147" s="67"/>
    </row>
    <row r="148" spans="2:7">
      <c r="B148" s="28"/>
      <c r="C148" s="28"/>
      <c r="D148" s="28"/>
      <c r="E148" s="28"/>
      <c r="F148" s="28"/>
      <c r="G148" s="28"/>
    </row>
    <row r="149" spans="2:7">
      <c r="B149" s="28"/>
      <c r="C149" s="28"/>
      <c r="D149" s="28"/>
      <c r="E149" s="28"/>
      <c r="F149" s="28"/>
      <c r="G149" s="28"/>
    </row>
  </sheetData>
  <sheetProtection algorithmName="SHA-512" hashValue="LwVNLxlAjfnhy9SVynleJO4jk61V6HiYALEsaVDpRZUBgpXkUeA1g2TqQxp3bCrbpQf0knZZYE30QaXvMTb68w==" saltValue="+cotNQfUISwrPeaY+YF4VQ==" spinCount="100000" sheet="1" objects="1" scenarios="1"/>
  <pageMargins left="0.70069444444444495" right="0.70069444444444495" top="0.750694444444444" bottom="0.750694444444444" header="0.29861111111111099" footer="0.29861111111111099"/>
  <pageSetup paperSize="9" scale="74" fitToHeight="0" orientation="portrait" r:id="rId1"/>
  <headerFooter>
    <oddHeader>&amp;L           Poz.        Opis stavke&amp;C          &amp;RJM          Kol.       Jed.        Cijena           Iznos</oddHeader>
    <oddFooter>&amp;C      MODELARCH d.o.o./ A. K. ZRINSKE 26, 33520 SLATINA / OIB 94732757958/ M. 098 436 878 /info@modelarch.hr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1</vt:i4>
      </vt:variant>
    </vt:vector>
  </HeadingPairs>
  <TitlesOfParts>
    <vt:vector size="3" baseType="lpstr">
      <vt:lpstr>NASLOVNICA</vt:lpstr>
      <vt:lpstr>Oprema</vt:lpstr>
      <vt:lpstr>Oprema!Podrucje_ispisa</vt:lpstr>
    </vt:vector>
  </TitlesOfParts>
  <Company>FENIX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Dejan</dc:creator>
  <cp:lastModifiedBy>Domagoj Klement</cp:lastModifiedBy>
  <cp:lastPrinted>2019-10-14T11:46:00Z</cp:lastPrinted>
  <dcterms:created xsi:type="dcterms:W3CDTF">2010-10-04T10:28:00Z</dcterms:created>
  <dcterms:modified xsi:type="dcterms:W3CDTF">2022-05-17T12:00:41Z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1033-11.2.0.11130</vt:lpwstr>
  </property>
  <property fmtid="{D5CDD505-2E9C-101B-9397-08002B2CF9AE}" pid="3" name="KSOReadingLayout">
    <vt:bool>false</vt:bool>
  </property>
  <property fmtid="{D5CDD505-2E9C-101B-9397-08002B2CF9AE}" pid="4" name="ICV">
    <vt:lpwstr>915CFF0F64D5470A9825F5CB3BBFAACD</vt:lpwstr>
  </property>
</Properties>
</file>