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9440" windowHeight="1362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 refMode="R1C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<sst xmlns="http://schemas.openxmlformats.org/spreadsheetml/2006/main" count="19618" uniqueCount="13179">
  <si>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</si>
  <si>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</si>
  <si>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</si>
  <si>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</si>
  <si>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</si>
  <si>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</si>
  <si>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</si>
  <si>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</si>
  <si>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</si>
  <si>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</si>
  <si>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</si>
  <si>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</si>
  <si>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</si>
  <si>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</si>
  <si>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</si>
  <si>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</si>
  <si>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</si>
  <si>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</si>
  <si>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</si>
  <si>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</si>
  <si>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</si>
  <si>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</si>
  <si>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</si>
  <si>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</si>
  <si>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</si>
  <si>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</si>
  <si>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</si>
  <si>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</si>
  <si>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</si>
  <si>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</si>
  <si>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</si>
  <si>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</si>
  <si>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</si>
  <si>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</si>
  <si>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</si>
  <si>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</si>
  <si>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</si>
  <si>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</si>
  <si>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</si>
  <si>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</si>
  <si>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</si>
  <si>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</si>
  <si>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</si>
  <si>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</si>
  <si>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</si>
  <si>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</si>
  <si>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</si>
  <si>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</si>
  <si>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</si>
  <si>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</si>
  <si>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</si>
  <si>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</si>
  <si>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</si>
  <si>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</si>
  <si>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</si>
  <si>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</si>
  <si>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</si>
  <si>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</si>
  <si>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</si>
  <si>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</si>
  <si>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</si>
  <si>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</si>
  <si>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</si>
  <si>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</si>
  <si>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</si>
  <si>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</si>
  <si>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</si>
  <si>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</si>
  <si>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</si>
  <si>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</si>
  <si>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</si>
  <si>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</si>
  <si>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</si>
  <si>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</si>
  <si>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</si>
  <si>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</si>
  <si>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</si>
  <si>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</si>
  <si>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</si>
  <si>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</si>
  <si>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</si>
  <si>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</si>
  <si>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</si>
  <si>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</si>
  <si>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</si>
  <si>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</si>
  <si>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</si>
  <si>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</si>
  <si>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</si>
  <si>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</si>
  <si>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</si>
  <si>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</si>
  <si>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</si>
  <si>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</si>
  <si>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</si>
  <si>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</si>
  <si>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</si>
  <si>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</si>
  <si>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</si>
  <si>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</si>
  <si>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</si>
  <si>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</si>
  <si>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</si>
  <si>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</si>
  <si>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</si>
  <si>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</si>
  <si>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</si>
  <si>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</si>
  <si>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</si>
  <si>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</si>
  <si>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</si>
  <si>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</si>
  <si>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</si>
  <si>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</si>
  <si>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</si>
  <si>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</si>
  <si>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</si>
  <si>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</si>
  <si>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</si>
  <si>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</si>
  <si>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</si>
  <si>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</si>
  <si>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</si>
  <si>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</si>
  <si>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</si>
  <si>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</si>
  <si>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</si>
  <si>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</si>
  <si>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</si>
  <si>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</si>
  <si>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</si>
  <si>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</si>
  <si>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</si>
  <si>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</si>
  <si>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</si>
  <si>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</si>
  <si>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</si>
  <si>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</si>
  <si>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</si>
  <si>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</si>
  <si>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</si>
  <si>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</si>
  <si>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</si>
  <si>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</si>
  <si>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</si>
  <si>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</si>
  <si>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</si>
  <si>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</si>
  <si>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</si>
  <si>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</si>
  <si>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</si>
  <si>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</si>
  <si>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</si>
  <si>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</si>
  <si>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</si>
  <si>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</si>
  <si>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</si>
  <si>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</si>
  <si>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</si>
  <si>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</si>
  <si>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</si>
  <si>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</si>
  <si>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</si>
  <si>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</si>
  <si>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</si>
  <si>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</si>
  <si>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</si>
  <si>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</si>
  <si>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</si>
  <si>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</si>
  <si>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</si>
  <si>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</si>
  <si>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</si>
  <si>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</si>
  <si>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</si>
  <si>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</si>
  <si>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</si>
  <si>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</si>
  <si>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</si>
  <si>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</si>
  <si>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</si>
  <si>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</si>
  <si>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</si>
  <si>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</si>
  <si>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</si>
  <si>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</si>
  <si>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</si>
  <si>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</si>
  <si>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</si>
  <si>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</si>
  <si>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</si>
  <si>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</si>
  <si>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</si>
  <si>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</si>
  <si>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</si>
  <si>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</si>
  <si>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</si>
  <si>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</si>
  <si>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</si>
  <si>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</si>
  <si>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</si>
  <si>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</si>
  <si>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</si>
  <si>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</si>
  <si>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</si>
  <si>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</si>
  <si>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</si>
  <si>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</si>
  <si>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</si>
  <si>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</si>
  <si>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</si>
  <si>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</si>
  <si>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</si>
  <si>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</si>
  <si>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</si>
  <si>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</si>
  <si>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</si>
  <si>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</si>
  <si>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</si>
  <si>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</si>
  <si>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</si>
  <si>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</si>
  <si>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</si>
  <si>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</si>
  <si>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</si>
  <si>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</si>
  <si>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</si>
  <si>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</si>
  <si>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</si>
  <si>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</si>
  <si>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</si>
  <si>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</si>
  <si>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</si>
  <si>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</si>
  <si>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</si>
  <si>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</si>
  <si>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</si>
  <si>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</si>
  <si>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</si>
  <si>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</si>
  <si>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</si>
  <si>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</si>
  <si>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</si>
  <si>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</si>
  <si>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</si>
  <si>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</si>
  <si>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</si>
  <si>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</si>
  <si>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</si>
  <si>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</si>
  <si>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</si>
  <si>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</si>
  <si>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</si>
  <si>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</si>
  <si>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</si>
  <si>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</si>
  <si>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</si>
  <si>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</si>
  <si>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</si>
  <si>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</si>
  <si>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</si>
  <si>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</si>
  <si>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</si>
  <si>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</si>
  <si>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</si>
  <si>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</si>
  <si>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</si>
  <si>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</si>
  <si>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</si>
  <si>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</si>
  <si>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</si>
  <si>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</si>
  <si>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</si>
  <si>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</si>
  <si>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</si>
  <si>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</si>
  <si>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</si>
  <si>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</si>
  <si>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</si>
  <si>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</si>
  <si>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</si>
  <si>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</si>
  <si>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</si>
  <si>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</si>
  <si>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</si>
  <si>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</si>
  <si>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</si>
  <si>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</si>
  <si>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</si>
  <si>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</si>
  <si>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</si>
  <si>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</si>
  <si>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</si>
  <si>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</si>
  <si>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</si>
  <si>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</si>
  <si>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</si>
  <si>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</si>
  <si>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</si>
  <si>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</si>
  <si>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</si>
  <si>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</si>
  <si>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</si>
  <si>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</si>
  <si>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</si>
  <si>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</si>
  <si>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</si>
  <si>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</si>
  <si>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</si>
  <si>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</si>
  <si>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</si>
  <si>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</si>
  <si>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</si>
  <si>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</si>
  <si>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</si>
  <si>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</si>
  <si>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</si>
  <si>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</si>
  <si>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</si>
  <si>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</si>
  <si>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</si>
  <si>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</si>
  <si>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</si>
  <si>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</si>
  <si>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</si>
  <si>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</si>
  <si>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</si>
  <si>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</si>
  <si>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</si>
  <si>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</si>
  <si>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</si>
  <si>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</si>
  <si>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</si>
  <si>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</si>
  <si>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</si>
  <si>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</si>
  <si>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</si>
  <si>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</si>
  <si>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</si>
  <si>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</si>
  <si>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</si>
  <si>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</si>
  <si>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</si>
  <si>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</si>
  <si>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</si>
  <si>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</si>
  <si>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</si>
  <si>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</si>
  <si>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</si>
  <si>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</si>
  <si>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</si>
  <si>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</si>
  <si>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</si>
  <si>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</si>
  <si>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</si>
  <si>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</si>
  <si>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</si>
  <si>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</si>
  <si>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</si>
  <si>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</si>
  <si>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</si>
  <si>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</si>
  <si>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</si>
  <si>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</si>
  <si>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</si>
  <si>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</si>
  <si>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</si>
  <si>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</si>
  <si>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</si>
  <si>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</si>
  <si>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</si>
  <si>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</si>
  <si>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</si>
  <si>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</si>
  <si>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</si>
  <si>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</si>
  <si>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</si>
  <si>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</si>
  <si>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</si>
  <si>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</si>
  <si>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</si>
  <si>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</si>
  <si>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</si>
  <si>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</si>
  <si>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</si>
  <si>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</si>
  <si>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</si>
  <si>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</si>
  <si>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</si>
  <si>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</si>
  <si>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</si>
  <si>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</si>
  <si>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</si>
  <si>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</si>
  <si>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</si>
  <si>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</si>
  <si>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</si>
  <si>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</si>
  <si>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</si>
  <si>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</si>
  <si>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</si>
  <si>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</si>
  <si>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</si>
  <si>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</si>
  <si>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</si>
  <si>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</si>
  <si>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</si>
  <si>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</si>
  <si>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</si>
  <si>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</si>
  <si>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</si>
  <si>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</si>
  <si>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</si>
  <si>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</si>
  <si>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</si>
  <si>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</si>
  <si>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</si>
  <si>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</si>
  <si>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</si>
  <si>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</si>
  <si>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</si>
  <si>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</si>
  <si>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</si>
  <si>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</si>
  <si>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</si>
  <si>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</si>
  <si>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</si>
  <si>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</si>
  <si>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</si>
  <si>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</si>
  <si>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</si>
  <si>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</si>
  <si>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</si>
  <si>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</si>
  <si>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</si>
  <si>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</si>
  <si>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</si>
  <si>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</si>
  <si>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</si>
  <si>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</si>
  <si>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</si>
  <si>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</si>
  <si>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</si>
  <si>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</si>
  <si>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</si>
  <si>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</si>
  <si>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</si>
  <si>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</si>
  <si>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</si>
  <si>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</si>
  <si>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</si>
  <si>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</si>
  <si>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</si>
  <si>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</si>
  <si>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</si>
  <si>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</si>
  <si>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</si>
  <si>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</si>
  <si>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</si>
  <si>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</si>
  <si>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</si>
  <si>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</si>
  <si>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</si>
  <si>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</si>
  <si>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</si>
  <si>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</si>
  <si>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</si>
  <si>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</si>
  <si>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</si>
  <si>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</si>
  <si>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</si>
  <si>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</si>
  <si>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</si>
  <si>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</si>
  <si>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</si>
  <si>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</si>
  <si>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</si>
  <si>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</si>
  <si>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</si>
  <si>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</si>
  <si>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</si>
  <si>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</si>
  <si>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</si>
  <si>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</si>
  <si>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</si>
  <si>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</si>
  <si>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</si>
  <si>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</si>
  <si>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</si>
  <si>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</si>
  <si>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</si>
  <si>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</si>
  <si>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</si>
  <si>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</si>
  <si>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</si>
  <si>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</si>
  <si>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</si>
  <si>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</si>
  <si>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</si>
  <si>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</si>
  <si>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</si>
  <si>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</si>
  <si>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</si>
  <si>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</si>
  <si>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</si>
  <si>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</si>
  <si>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</si>
  <si>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</si>
  <si>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</si>
  <si>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</si>
  <si>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</si>
  <si>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</si>
  <si>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</si>
  <si>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</si>
  <si>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</si>
  <si>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</si>
  <si>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</si>
  <si>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</si>
  <si>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</si>
  <si>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</si>
  <si>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</si>
  <si>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</si>
  <si>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</si>
  <si>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</si>
  <si>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</si>
  <si>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</si>
  <si>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</si>
  <si>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</si>
  <si>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</si>
  <si>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</si>
  <si>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</si>
  <si>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</si>
  <si>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</si>
  <si>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</si>
  <si>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</si>
  <si>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</si>
  <si>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</si>
  <si>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</si>
  <si>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</si>
  <si>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</si>
  <si>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</si>
  <si>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</si>
  <si>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</si>
  <si>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</si>
  <si>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</si>
  <si>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</si>
  <si>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</si>
  <si>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</si>
  <si>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</si>
  <si>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</si>
  <si>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</si>
  <si>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</si>
  <si>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</si>
  <si>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</si>
  <si>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</si>
  <si>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</si>
  <si>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</si>
  <si>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</si>
  <si>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</si>
  <si>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</si>
  <si>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</si>
  <si>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</si>
  <si>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</si>
  <si>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</si>
  <si>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</si>
  <si>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</si>
  <si>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</si>
  <si>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</si>
  <si>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</si>
  <si>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</si>
  <si>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</si>
  <si>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</si>
  <si>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</si>
  <si>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</si>
  <si>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</si>
  <si>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</si>
  <si>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</si>
  <si>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</si>
  <si>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</si>
  <si>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</si>
  <si>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</si>
  <si>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</si>
  <si>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</si>
  <si>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</si>
  <si>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</si>
  <si>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</si>
  <si>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</si>
  <si>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</si>
  <si>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</si>
  <si>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</si>
  <si>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</si>
  <si>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</si>
  <si>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</si>
  <si>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</si>
  <si>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</si>
  <si>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</si>
  <si>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</si>
  <si>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</si>
  <si>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</si>
  <si>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</si>
  <si>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</si>
  <si>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</si>
  <si>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</si>
  <si>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</si>
  <si>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</si>
  <si>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</si>
  <si>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</si>
  <si>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</si>
  <si>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</si>
  <si>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</si>
  <si>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</si>
  <si>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</si>
  <si>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</si>
  <si>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</si>
  <si>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</si>
  <si>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</si>
  <si>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</si>
  <si>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</si>
  <si>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</si>
  <si>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</si>
  <si>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</si>
  <si>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</si>
  <si>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</si>
  <si>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</si>
  <si>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</si>
  <si>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</si>
  <si>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</si>
  <si>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</si>
  <si>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</si>
  <si>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</si>
  <si>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</si>
  <si>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</si>
  <si>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</si>
  <si>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</si>
  <si>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</si>
  <si>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</si>
  <si>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</si>
  <si>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</si>
  <si>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</si>
  <si>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</si>
  <si>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</si>
  <si>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</si>
  <si>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</si>
  <si>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</si>
  <si>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</si>
  <si>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</si>
  <si>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</si>
  <si>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</si>
  <si>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</si>
  <si>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</si>
  <si>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</si>
  <si>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</si>
  <si>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</si>
  <si>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</si>
  <si>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</si>
  <si>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</si>
  <si>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</si>
  <si>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</si>
  <si>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</si>
  <si>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</si>
  <si>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</si>
  <si>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</si>
  <si>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</si>
  <si>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</si>
  <si>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</si>
  <si>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</si>
  <si>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</si>
  <si>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</si>
  <si>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</si>
  <si>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</si>
  <si>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</si>
  <si>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</si>
  <si>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</si>
  <si>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</si>
  <si>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</si>
  <si>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</si>
  <si>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</si>
  <si>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</si>
  <si>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</si>
  <si>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</si>
  <si>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</si>
  <si>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</si>
  <si>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</si>
  <si>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</si>
  <si>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</si>
  <si>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</si>
  <si>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</si>
  <si>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</si>
  <si>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</si>
  <si>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</si>
  <si>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</si>
  <si>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</si>
  <si>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</si>
  <si>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</si>
  <si>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</si>
  <si>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</si>
  <si>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</si>
  <si>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</si>
  <si>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</si>
  <si>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</si>
  <si>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</si>
  <si>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</si>
  <si>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</si>
  <si>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</si>
  <si>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</si>
  <si>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</si>
  <si>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</si>
  <si>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</si>
  <si>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</si>
  <si>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</si>
  <si>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</si>
  <si>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</si>
  <si>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</si>
  <si>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</si>
  <si>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</si>
  <si>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</si>
  <si>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</si>
  <si>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</si>
  <si>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</si>
  <si>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</si>
  <si>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</si>
  <si>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</si>
  <si>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</si>
  <si>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</si>
  <si>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</si>
  <si>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</si>
  <si>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</si>
  <si>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</si>
  <si>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</si>
  <si>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</si>
  <si>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</si>
  <si>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</si>
  <si>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</si>
  <si>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</si>
  <si>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</si>
  <si>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</si>
  <si>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</si>
  <si>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</si>
  <si>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</si>
  <si>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</si>
  <si>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</si>
  <si>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</si>
  <si>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</si>
  <si>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</si>
  <si>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</si>
  <si>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</si>
  <si>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</si>
  <si>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</si>
  <si>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</si>
  <si>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</si>
  <si>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</si>
  <si>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</si>
  <si>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</si>
  <si>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</si>
  <si>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</si>
  <si>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</si>
  <si>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</si>
  <si>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</si>
  <si>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</si>
  <si>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</si>
  <si>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</si>
  <si>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</si>
  <si>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</si>
  <si>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</si>
  <si>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</si>
  <si>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</si>
  <si>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</si>
  <si>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</si>
  <si>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</si>
  <si>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</si>
  <si>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</si>
  <si>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</si>
  <si>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</si>
  <si>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</si>
  <si>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</si>
  <si>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</si>
  <si>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</si>
  <si>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</si>
  <si>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</si>
  <si>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</si>
  <si>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</si>
  <si>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</si>
  <si>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</si>
  <si>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</si>
  <si>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</si>
  <si>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</si>
  <si>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</si>
  <si>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</si>
  <si>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</si>
  <si>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</si>
  <si>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</si>
  <si>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</si>
  <si>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</si>
  <si>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</si>
  <si>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</si>
  <si>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</si>
  <si>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</si>
  <si>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</si>
  <si>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</si>
  <si>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</si>
  <si>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</si>
  <si>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</si>
  <si>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</si>
  <si>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</si>
  <si>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</si>
  <si>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</si>
  <si>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</si>
  <si>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</si>
  <si>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</si>
  <si>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</si>
  <si>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</si>
  <si>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</si>
  <si>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</si>
  <si>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</si>
  <si>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</si>
  <si>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</si>
  <si>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</si>
  <si>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</si>
  <si>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</si>
  <si>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</si>
  <si>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</si>
  <si>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</si>
  <si>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</si>
  <si>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</si>
  <si>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</si>
  <si>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</si>
  <si>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</si>
  <si>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</si>
  <si>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</si>
  <si>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</si>
  <si>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</si>
  <si>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</si>
  <si>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</si>
  <si>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</si>
  <si>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</si>
  <si>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</si>
  <si>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</si>
  <si>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</si>
  <si>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</si>
  <si>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</si>
  <si>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</si>
  <si>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</si>
  <si>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</si>
  <si>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</si>
  <si>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</si>
  <si>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</si>
  <si>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</si>
  <si>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</si>
  <si>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</si>
  <si>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</si>
  <si>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</si>
  <si>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</si>
  <si>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</si>
  <si>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</si>
  <si>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</si>
  <si>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</si>
  <si>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</si>
  <si>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</si>
  <si>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</si>
  <si>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</si>
  <si>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</si>
  <si>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</si>
  <si>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</si>
  <si>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</si>
  <si>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</si>
  <si>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</si>
  <si>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</si>
  <si>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</si>
  <si>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</si>
  <si>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</si>
  <si>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</si>
  <si>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</si>
  <si>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</si>
  <si>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</si>
  <si>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</si>
  <si>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</si>
  <si>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</si>
  <si>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</si>
  <si>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</si>
  <si>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</si>
  <si>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</si>
  <si>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</si>
  <si>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</si>
  <si>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</si>
  <si>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</si>
  <si>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</si>
  <si>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</si>
  <si>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</si>
  <si>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</si>
  <si>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</si>
  <si>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</si>
  <si>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</si>
  <si>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</si>
  <si>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</si>
  <si>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</si>
  <si>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</si>
  <si>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</si>
  <si>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</si>
  <si>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</si>
  <si>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</si>
  <si>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</si>
  <si>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</si>
  <si>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</si>
  <si>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</si>
  <si>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</si>
  <si>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</si>
  <si>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</si>
  <si>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</si>
  <si>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</si>
  <si>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</si>
  <si>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</si>
  <si>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</si>
  <si>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</si>
  <si>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</si>
  <si>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</si>
  <si>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</si>
  <si>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</si>
  <si>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</si>
  <si>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</si>
  <si>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</si>
  <si>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</si>
  <si>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</si>
  <si>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</si>
  <si>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</si>
  <si>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</si>
  <si>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</si>
  <si>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</si>
  <si>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</si>
  <si>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</si>
  <si>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</si>
  <si>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</si>
  <si>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</si>
  <si>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</si>
  <si>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</si>
  <si>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</si>
  <si>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</si>
  <si>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</si>
  <si>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</si>
  <si>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</si>
  <si>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</si>
  <si>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</si>
  <si>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</si>
  <si>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</si>
  <si>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</si>
  <si>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</si>
  <si>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</si>
  <si>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</si>
  <si>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</si>
  <si>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</si>
  <si>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</si>
  <si>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</si>
  <si>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</si>
  <si>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</si>
  <si>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</si>
  <si>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</si>
  <si>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</si>
  <si>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</si>
  <si>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</si>
  <si>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</si>
  <si>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</si>
  <si>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</si>
  <si>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</si>
  <si>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</si>
  <si>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</si>
  <si>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</si>
  <si>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</si>
  <si>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</si>
  <si>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</si>
  <si>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</si>
  <si>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</si>
  <si>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</si>
  <si>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</si>
  <si>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</si>
  <si>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</si>
  <si>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</si>
  <si>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</si>
  <si>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</si>
  <si>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</si>
  <si>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</si>
  <si>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</si>
  <si>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</si>
  <si>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</si>
  <si>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</si>
  <si>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</si>
  <si>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</si>
  <si>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</si>
  <si>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</si>
  <si>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</si>
  <si>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</si>
  <si>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</si>
  <si>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</si>
  <si>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</si>
  <si>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</si>
  <si>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</si>
  <si>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</si>
  <si>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</si>
  <si>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</si>
  <si>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</si>
  <si>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</si>
  <si>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</si>
  <si>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</si>
  <si>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</si>
  <si>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</si>
  <si>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</si>
  <si>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</si>
  <si>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</si>
  <si>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</si>
  <si>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</si>
  <si>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</si>
  <si>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</si>
  <si>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</si>
  <si>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</si>
  <si>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</si>
  <si>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</si>
  <si>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</si>
  <si>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</si>
  <si>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</si>
  <si>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</si>
  <si>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</si>
  <si>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</si>
  <si>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</si>
  <si>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</si>
  <si>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</si>
  <si>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</si>
  <si>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</si>
  <si>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</si>
  <si>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</si>
  <si>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</si>
  <si>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</si>
  <si>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</si>
  <si>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</si>
  <si>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</si>
  <si>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</si>
  <si>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</si>
  <si>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</si>
  <si>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</si>
  <si>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</si>
  <si>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</si>
  <si>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</si>
  <si>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</si>
  <si>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</si>
  <si>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</si>
  <si>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</si>
  <si>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</si>
  <si>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</si>
  <si>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</si>
  <si>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</si>
  <si>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</si>
  <si>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</si>
  <si>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</si>
  <si>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</si>
  <si>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</si>
  <si>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</si>
  <si>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</si>
  <si>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</si>
  <si>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</si>
  <si>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</si>
  <si>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</si>
  <si>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</si>
  <si>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</si>
  <si>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</si>
  <si>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</si>
  <si>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</si>
  <si>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</si>
  <si>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</si>
  <si>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</si>
  <si>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</si>
  <si>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</si>
  <si>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</si>
  <si>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</si>
  <si>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</si>
  <si>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</si>
  <si>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</si>
  <si>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</si>
  <si>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</si>
  <si>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</si>
  <si>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</si>
  <si>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</si>
  <si>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</si>
  <si>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</si>
  <si>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</si>
  <si>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</si>
  <si>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</si>
  <si>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</si>
  <si>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</si>
  <si>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</si>
  <si>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</si>
  <si>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</si>
  <si>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</si>
  <si>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</si>
  <si>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</si>
  <si>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</si>
  <si>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</si>
  <si>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</si>
  <si>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</si>
  <si>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</si>
  <si>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</si>
  <si>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</si>
  <si>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</si>
  <si>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</si>
  <si>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</si>
  <si>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</si>
  <si>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</si>
  <si>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</si>
  <si>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</si>
  <si>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</si>
  <si>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</si>
  <si>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</si>
  <si>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</si>
  <si>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</si>
  <si>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</si>
  <si>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</si>
  <si>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</si>
  <si>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</si>
  <si>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</si>
  <si>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</si>
  <si>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</si>
  <si>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</si>
  <si>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</si>
  <si>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</si>
  <si>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</si>
  <si>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</si>
  <si>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</si>
  <si>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</si>
  <si>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</si>
  <si>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</si>
  <si>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</si>
  <si>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</si>
  <si>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</si>
  <si>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</si>
  <si>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</si>
  <si>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</si>
  <si>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</si>
  <si>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</si>
  <si>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</si>
  <si>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</si>
  <si>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</si>
  <si>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</si>
  <si>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</si>
  <si>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</si>
  <si>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</si>
  <si>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</si>
  <si>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</si>
  <si>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</si>
  <si>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</si>
  <si>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</si>
  <si>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</si>
  <si>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</si>
  <si>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</si>
  <si>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</si>
  <si>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</si>
  <si>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</si>
  <si>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</si>
  <si>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</si>
  <si>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</si>
  <si>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</si>
  <si>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</si>
  <si>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</si>
  <si>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</si>
  <si>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</si>
  <si>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</si>
  <si>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</si>
  <si>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</si>
  <si>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</si>
  <si>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</si>
  <si>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</si>
  <si>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</si>
  <si>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</si>
  <si>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</si>
  <si>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</si>
  <si>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</si>
  <si>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</si>
  <si>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</si>
  <si>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</si>
  <si>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</si>
  <si>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</si>
  <si>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</si>
  <si>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</si>
  <si>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</si>
  <si>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</si>
  <si>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</si>
  <si>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</si>
  <si>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</si>
  <si>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</si>
  <si>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</si>
  <si>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</si>
  <si>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</si>
  <si>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</si>
  <si>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</si>
  <si>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</si>
  <si>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</si>
  <si>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</si>
  <si>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</si>
  <si>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</si>
  <si>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</si>
  <si>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</si>
  <si>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</si>
  <si>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</si>
  <si>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</si>
  <si>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</si>
  <si>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</si>
  <si>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</si>
  <si>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</si>
  <si>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</si>
  <si>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</si>
  <si>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</si>
  <si>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</si>
  <si>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</si>
  <si>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</si>
  <si>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</si>
  <si>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</si>
  <si>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</si>
  <si>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</si>
  <si>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</si>
  <si>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</si>
  <si>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</si>
  <si>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</si>
  <si>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</si>
  <si>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</si>
  <si>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</si>
  <si>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</si>
  <si>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</si>
  <si>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</si>
  <si>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</si>
  <si>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</si>
  <si>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</si>
  <si>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</si>
  <si>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</si>
  <si>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</si>
  <si>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</si>
  <si>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</si>
  <si>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</si>
  <si>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</si>
  <si>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</si>
  <si>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</si>
  <si>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</si>
  <si>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</si>
  <si>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</si>
  <si>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</si>
  <si>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</si>
  <si>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</si>
  <si>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</si>
  <si>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</si>
  <si>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</si>
  <si>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</si>
  <si>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</si>
  <si>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</si>
  <si>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</si>
  <si>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</si>
  <si>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</si>
  <si>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</si>
  <si>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</si>
  <si>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</si>
  <si>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</si>
  <si>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</si>
  <si>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</si>
  <si>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</si>
  <si>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</si>
  <si>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</si>
  <si>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</si>
  <si>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</si>
  <si>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</si>
  <si>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</si>
  <si>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</si>
  <si>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</si>
  <si>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</si>
  <si>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</si>
  <si>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</si>
  <si>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</si>
  <si>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</si>
  <si>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</si>
  <si>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</si>
  <si>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</si>
  <si>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</si>
  <si>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</si>
  <si>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</si>
  <si>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</si>
  <si>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</si>
  <si>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</si>
  <si>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</si>
  <si>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</si>
  <si>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</si>
  <si>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</si>
  <si>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</si>
  <si>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</si>
  <si>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</si>
  <si>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</si>
  <si>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</si>
  <si>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</si>
  <si>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</si>
  <si>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</si>
  <si>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</si>
  <si>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</si>
  <si>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</si>
  <si>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</si>
  <si>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</si>
  <si>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</si>
  <si>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</si>
  <si>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</si>
  <si>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</si>
  <si>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</si>
  <si>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</si>
  <si>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</si>
  <si>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</si>
  <si>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</si>
  <si>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</si>
  <si>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</si>
  <si>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</si>
  <si>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</si>
  <si>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</si>
  <si>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</si>
  <si>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</si>
  <si>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</si>
  <si>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</si>
  <si>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</si>
  <si>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</si>
  <si>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</si>
  <si>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</si>
  <si>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</si>
  <si>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</si>
  <si>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</si>
  <si>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</si>
  <si>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</si>
  <si>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</si>
  <si>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</si>
  <si>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</si>
  <si>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</si>
  <si>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</si>
  <si>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</si>
  <si>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</si>
  <si>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</si>
  <si>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</si>
  <si>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</si>
  <si>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</si>
  <si>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</si>
  <si>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</si>
  <si>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</si>
  <si>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</si>
  <si>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</si>
  <si>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</si>
  <si>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</si>
  <si>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</si>
  <si>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</si>
  <si>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</si>
  <si>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</si>
  <si>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</si>
  <si>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</si>
  <si>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</si>
  <si>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</si>
  <si>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</si>
  <si>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</si>
  <si>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</si>
  <si>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</si>
  <si>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</si>
  <si>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</si>
  <si>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</si>
  <si>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</si>
  <si>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</si>
  <si>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</si>
  <si>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</si>
  <si>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</si>
  <si>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</si>
  <si>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</si>
  <si>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</si>
  <si>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</si>
  <si>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</si>
  <si>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</si>
  <si>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</si>
  <si>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</si>
  <si>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</si>
  <si>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</si>
  <si>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</si>
  <si>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</si>
  <si>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</si>
  <si>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</si>
  <si>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</si>
  <si>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</si>
  <si>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</si>
  <si>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</si>
  <si>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</si>
  <si>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</si>
  <si>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</si>
  <si>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</si>
  <si>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</si>
  <si>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</si>
  <si>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</si>
  <si>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</si>
  <si>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</si>
  <si>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</si>
  <si>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</si>
  <si>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</si>
  <si>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</si>
  <si>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</si>
  <si>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</si>
  <si>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</si>
  <si>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</si>
  <si>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</si>
  <si>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</si>
  <si>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</si>
  <si>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</si>
  <si>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</si>
  <si>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</si>
  <si>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</si>
  <si>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</si>
  <si>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</si>
  <si>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</si>
  <si>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</si>
  <si>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</si>
  <si>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</si>
  <si>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</si>
  <si>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</si>
  <si>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</si>
  <si>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</si>
  <si>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</si>
  <si>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</si>
  <si>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</si>
  <si>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</si>
  <si>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</si>
  <si>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</si>
  <si>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</si>
  <si>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</si>
  <si>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</si>
  <si>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</si>
  <si>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</si>
  <si>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</si>
  <si>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</si>
  <si>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</si>
  <si>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</si>
  <si>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</si>
  <si>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</si>
  <si>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</si>
  <si>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</si>
  <si>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</si>
  <si>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</si>
  <si>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</si>
  <si>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</si>
  <si>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</si>
  <si>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</si>
  <si>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</si>
  <si>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</si>
  <si>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</si>
  <si>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</si>
  <si>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</si>
  <si>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</si>
  <si>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</si>
  <si>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</si>
  <si>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</si>
  <si>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</si>
  <si>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</si>
  <si>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</si>
  <si>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</si>
  <si>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</si>
  <si>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</si>
  <si>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</si>
  <si>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</si>
  <si>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</si>
  <si>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</si>
  <si>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</si>
  <si>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</si>
  <si>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</si>
  <si>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</si>
  <si>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</si>
  <si>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</si>
  <si>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</si>
  <si>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</si>
  <si>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</si>
  <si>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</si>
  <si>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</si>
  <si>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</si>
  <si>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</si>
  <si>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</si>
  <si>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</si>
  <si>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</si>
  <si>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</si>
  <si>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</si>
  <si>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</si>
  <si>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</si>
  <si>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</si>
  <si>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</si>
  <si>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</si>
  <si>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</si>
  <si>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</si>
  <si>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</si>
  <si>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</si>
  <si>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</si>
  <si>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</si>
  <si>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</si>
  <si>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</si>
  <si>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</si>
  <si>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</si>
  <si>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</si>
  <si>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</si>
  <si>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</si>
  <si>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</si>
  <si>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</si>
  <si>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</si>
  <si>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</si>
  <si>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</si>
  <si>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</si>
  <si>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</si>
  <si>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</si>
  <si>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</si>
  <si>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</si>
  <si>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</si>
  <si>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</si>
  <si>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</si>
  <si>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</si>
  <si>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</si>
  <si>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</si>
  <si>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</si>
  <si>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</si>
  <si>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</si>
  <si>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</si>
  <si>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</si>
  <si>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</si>
  <si>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</si>
  <si>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</si>
  <si>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</si>
  <si>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</si>
  <si>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</si>
  <si>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</si>
  <si>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</si>
  <si>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</si>
  <si>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</si>
  <si>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</si>
  <si>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</si>
  <si>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</si>
  <si>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</si>
  <si>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</si>
  <si>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</si>
  <si>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</si>
  <si>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</si>
  <si>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</si>
  <si>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</si>
  <si>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</si>
  <si>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</si>
  <si>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</si>
  <si>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</si>
  <si>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</si>
  <si>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</si>
  <si>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</si>
  <si>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</si>
  <si>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</si>
  <si>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</si>
  <si>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</si>
  <si>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</si>
  <si>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</si>
  <si>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</si>
  <si>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</si>
  <si>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</si>
  <si>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</si>
  <si>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</si>
  <si>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</si>
  <si>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</si>
  <si>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</si>
  <si>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</si>
  <si>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</si>
  <si>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</si>
  <si>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</si>
  <si>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</si>
  <si>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</si>
  <si>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</si>
  <si>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</si>
  <si>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</si>
  <si>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</si>
  <si>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</si>
  <si>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</si>
  <si>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</si>
  <si>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</si>
  <si>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</si>
  <si>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</si>
  <si>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</si>
  <si>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</si>
  <si>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</si>
  <si>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</si>
  <si>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</si>
  <si>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</si>
  <si>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</si>
  <si>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</si>
  <si>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</si>
  <si>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</si>
  <si>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</si>
  <si>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</si>
  <si>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</si>
  <si>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</si>
  <si>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</si>
  <si>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</si>
  <si>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</si>
  <si>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</si>
  <si>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</si>
  <si>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</si>
  <si>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</si>
  <si>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</si>
  <si>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</si>
  <si>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</si>
  <si>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</si>
  <si>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</si>
  <si>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</si>
  <si>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</si>
  <si>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</si>
  <si>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</si>
  <si>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</si>
  <si>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</si>
  <si>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</si>
  <si>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</si>
  <si>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</si>
  <si>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</si>
  <si>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</si>
  <si>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</si>
  <si>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</si>
  <si>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</si>
  <si>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</si>
  <si>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</si>
  <si>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</si>
  <si>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</si>
  <si>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</si>
  <si>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</si>
  <si>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</si>
  <si>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</si>
  <si>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</si>
  <si>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</si>
  <si>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</si>
  <si>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</si>
  <si>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</si>
  <si>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</si>
  <si>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</si>
  <si>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</si>
  <si>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</si>
  <si>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</si>
  <si>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</si>
  <si>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</si>
  <si>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</si>
  <si>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</si>
  <si>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</si>
  <si>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</si>
  <si>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</si>
  <si>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</si>
  <si>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</si>
  <si>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</si>
  <si>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</si>
  <si>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</si>
  <si>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</si>
  <si>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</si>
  <si>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</si>
  <si>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</si>
  <si>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</si>
  <si>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</si>
  <si>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</si>
  <si>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</si>
  <si>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</si>
  <si>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</si>
  <si>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</si>
  <si>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</si>
  <si>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</si>
  <si>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</si>
  <si>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</si>
  <si>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</si>
  <si>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</si>
  <si>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</si>
  <si>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</si>
  <si>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</si>
  <si>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</si>
  <si>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</si>
  <si>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</si>
  <si>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</si>
  <si>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</si>
  <si>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</si>
  <si>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</si>
  <si>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</si>
  <si>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</si>
  <si>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</si>
  <si>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</si>
  <si>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</si>
  <si>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</si>
  <si>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</si>
  <si>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</si>
  <si>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</si>
  <si>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</si>
  <si>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</si>
  <si>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</si>
  <si>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</si>
  <si>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</si>
  <si>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</si>
  <si>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</si>
  <si>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</si>
  <si>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</si>
  <si>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</si>
  <si>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</si>
  <si>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</si>
  <si>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</si>
  <si>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</si>
  <si>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</si>
  <si>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</si>
  <si>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</si>
  <si>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</si>
  <si>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</si>
  <si>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</si>
  <si>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</si>
  <si>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</si>
  <si>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</si>
  <si>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</si>
  <si>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</si>
  <si>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</si>
  <si>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</si>
  <si>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</si>
  <si>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</si>
  <si>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</si>
  <si>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</si>
  <si>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</si>
  <si>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</si>
  <si>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</si>
  <si>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</si>
  <si>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</si>
  <si>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</si>
  <si>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</si>
  <si>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</si>
  <si>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</si>
  <si>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</si>
  <si>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</si>
  <si>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</si>
  <si>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</si>
  <si>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</si>
  <si>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</si>
  <si>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</si>
  <si>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</si>
  <si>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</si>
  <si>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</si>
  <si>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</si>
  <si>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</si>
  <si>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</si>
  <si>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</si>
  <si>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</si>
  <si>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</si>
  <si>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</si>
  <si>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</si>
  <si>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</si>
  <si>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</si>
  <si>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</si>
  <si>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</si>
  <si>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</si>
  <si>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</si>
  <si>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</si>
  <si>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</si>
  <si>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</si>
  <si>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</si>
  <si>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</si>
  <si>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</si>
  <si>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</si>
  <si>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</si>
  <si>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</si>
  <si>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</si>
  <si>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</si>
  <si>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</si>
  <si>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</si>
  <si>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</si>
  <si>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</si>
  <si>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</si>
  <si>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</si>
  <si>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</si>
  <si>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</si>
  <si>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</si>
  <si>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</si>
  <si>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</si>
  <si>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</si>
  <si>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</si>
  <si>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</si>
  <si>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</si>
  <si>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</si>
  <si>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</si>
  <si>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</si>
  <si>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</si>
  <si>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</si>
  <si>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</si>
  <si>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</si>
  <si>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</si>
  <si>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</si>
  <si>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</si>
  <si>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</si>
  <si>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</si>
  <si>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</si>
  <si>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</si>
  <si>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</si>
  <si>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</si>
  <si>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</si>
  <si>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</si>
  <si>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</si>
  <si>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</si>
  <si>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</si>
  <si>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</si>
  <si>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</si>
  <si>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</si>
  <si>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</si>
  <si>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</si>
  <si>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</si>
  <si>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</si>
  <si>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</si>
  <si>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</si>
  <si>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</si>
  <si>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</si>
  <si>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</si>
  <si>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</si>
  <si>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</si>
  <si>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</si>
  <si>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</si>
  <si>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</si>
  <si>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</si>
  <si>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</si>
  <si>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</si>
  <si>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</si>
  <si>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</si>
  <si>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</si>
  <si>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</si>
  <si>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</si>
  <si>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</si>
  <si>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</si>
  <si>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</si>
  <si>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</si>
  <si>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</si>
  <si>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</si>
  <si>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</si>
  <si>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</si>
  <si>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</si>
  <si>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</si>
  <si>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</si>
  <si>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</si>
  <si>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</si>
  <si>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</si>
  <si>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</si>
  <si>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</si>
  <si>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</si>
  <si>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</si>
  <si>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</si>
  <si>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</si>
  <si>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</si>
  <si>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</si>
  <si>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</si>
  <si>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</si>
  <si>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</si>
  <si>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</si>
  <si>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</si>
  <si>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</si>
  <si>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</si>
  <si>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</si>
  <si>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</si>
  <si>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</si>
  <si>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</si>
  <si>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</si>
  <si>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</si>
  <si>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</si>
  <si>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</si>
  <si>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</si>
  <si>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</si>
  <si>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</si>
  <si>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</si>
  <si>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</si>
  <si>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</si>
  <si>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</si>
  <si>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</si>
  <si>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</si>
  <si>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</si>
  <si>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</si>
  <si>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</si>
  <si>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</si>
  <si>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</si>
  <si>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</si>
  <si>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</si>
  <si>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</si>
  <si>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</si>
  <si>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</si>
  <si>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</si>
  <si>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</si>
  <si>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</si>
  <si>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</si>
  <si>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</si>
  <si>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</si>
  <si>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</si>
  <si>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</si>
  <si>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</si>
  <si>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</si>
  <si>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</si>
  <si>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</si>
  <si>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</si>
  <si>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</si>
  <si>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</si>
  <si>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</si>
  <si>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</si>
  <si>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</si>
  <si>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</si>
  <si>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</si>
  <si>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</si>
  <si>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</si>
  <si>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</si>
  <si>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</si>
  <si>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</si>
  <si>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</si>
  <si>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</si>
  <si>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</si>
  <si>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</si>
  <si>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</si>
  <si>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</si>
  <si>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</si>
  <si>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</si>
  <si>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</si>
  <si>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</si>
  <si>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</si>
  <si>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</si>
  <si>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</si>
  <si>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</si>
  <si>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</si>
  <si>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</si>
  <si>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</si>
  <si>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</si>
  <si>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</si>
  <si>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</si>
  <si>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</si>
  <si>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</si>
  <si>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</si>
  <si>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</si>
  <si>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</si>
  <si>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</si>
  <si>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</si>
  <si>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</si>
  <si>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</si>
  <si>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</si>
  <si>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</si>
  <si>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</si>
  <si>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</si>
  <si>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</si>
  <si>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</si>
  <si>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</si>
  <si>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</si>
  <si>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</si>
  <si>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</si>
  <si>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</si>
  <si>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</si>
  <si>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</si>
  <si>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</si>
  <si>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</si>
  <si>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</si>
  <si>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</si>
  <si>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</si>
  <si>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</si>
  <si>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</si>
  <si>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</si>
  <si>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</si>
  <si>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</si>
  <si>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</si>
  <si>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</si>
  <si>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</si>
  <si>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</si>
  <si>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</si>
  <si>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</si>
  <si>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</si>
  <si>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</si>
  <si>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</si>
  <si>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</si>
  <si>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</si>
  <si>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</si>
  <si>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</si>
  <si>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</si>
  <si>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</si>
  <si>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</si>
  <si>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</si>
  <si>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</si>
  <si>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</si>
  <si>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</si>
  <si>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</si>
  <si>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</si>
  <si>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</si>
  <si>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</si>
  <si>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</si>
  <si>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</si>
  <si>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</si>
  <si>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</si>
  <si>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</si>
  <si>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</si>
  <si>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</si>
  <si>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</si>
  <si>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</si>
  <si>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</si>
  <si>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</si>
  <si>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</si>
  <si>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</si>
  <si>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</si>
  <si>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</si>
  <si>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</si>
  <si>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</si>
  <si>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</si>
  <si>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</si>
  <si>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</si>
  <si>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</si>
  <si>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</si>
  <si>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</si>
  <si>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</si>
  <si>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</si>
  <si>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</si>
  <si>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</si>
  <si>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</si>
  <si>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</si>
  <si>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</si>
  <si>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</si>
  <si>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</si>
  <si>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</si>
  <si>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</si>
  <si>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</si>
  <si>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</si>
  <si>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</si>
  <si>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</si>
  <si>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</si>
  <si>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</si>
  <si>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</si>
  <si>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</si>
  <si>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</si>
  <si>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</si>
  <si>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</si>
  <si>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</si>
  <si>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</si>
  <si>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</si>
  <si>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</si>
  <si>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</si>
  <si>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</si>
  <si>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</si>
  <si>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</si>
  <si>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</si>
  <si>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</si>
  <si>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</si>
  <si>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</si>
  <si>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</si>
  <si>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</si>
  <si>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</si>
  <si>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</si>
  <si>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</si>
  <si>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</si>
  <si>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</si>
  <si>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</si>
  <si>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</si>
  <si>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</si>
  <si>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</si>
  <si>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</si>
  <si>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</si>
  <si>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</si>
  <si>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</si>
  <si>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</si>
  <si>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</si>
  <si>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</si>
  <si>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</si>
  <si>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</si>
  <si>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</si>
  <si>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</si>
  <si>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</si>
  <si>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</si>
  <si>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</si>
  <si>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</si>
  <si>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</si>
  <si>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</si>
  <si>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</si>
  <si>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</si>
  <si>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</si>
  <si>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</si>
  <si>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</si>
  <si>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</si>
  <si>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</si>
  <si>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</si>
  <si>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</si>
  <si>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</si>
  <si>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</si>
  <si>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</si>
  <si>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</si>
  <si>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</si>
  <si>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</si>
  <si>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</si>
  <si>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</si>
  <si>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</si>
  <si>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</si>
  <si>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</si>
  <si>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</si>
  <si>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</si>
  <si>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</si>
  <si>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</si>
  <si>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</si>
  <si>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</si>
  <si>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</si>
  <si>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</si>
  <si>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</si>
  <si>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</si>
  <si>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</si>
  <si>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</si>
  <si>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</si>
  <si>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</si>
  <si>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</si>
  <si>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</si>
  <si>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</si>
  <si>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</si>
  <si>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</si>
  <si>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</si>
  <si>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</si>
  <si>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</si>
  <si>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</si>
  <si>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</si>
  <si>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</si>
  <si>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</si>
  <si>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</si>
  <si>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</si>
  <si>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</si>
  <si>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</si>
  <si>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</si>
  <si>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</si>
  <si>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</si>
  <si>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</si>
  <si>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</si>
  <si>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</si>
  <si>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</si>
  <si>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</si>
  <si>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</si>
  <si>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</si>
  <si>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</si>
  <si>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</si>
  <si>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</si>
  <si>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</si>
  <si>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</si>
  <si>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</si>
  <si>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</si>
  <si>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</si>
  <si>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</si>
  <si>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</si>
  <si>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</si>
  <si>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</si>
  <si>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</si>
  <si>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</si>
  <si>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</si>
  <si>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</si>
  <si>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</si>
  <si>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</si>
  <si>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</si>
  <si>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</si>
  <si>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</si>
  <si>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</si>
  <si>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</si>
  <si>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</si>
  <si>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</si>
  <si>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</si>
  <si>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</si>
  <si>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</si>
  <si>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</si>
  <si>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</si>
  <si>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</si>
  <si>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</si>
  <si>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</si>
  <si>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</si>
  <si>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</si>
  <si>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</si>
  <si>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</si>
  <si>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</si>
  <si>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</si>
  <si>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</si>
  <si>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</si>
  <si>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</si>
  <si>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</si>
  <si>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</si>
  <si>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</si>
  <si>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</si>
  <si>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</si>
  <si>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</si>
  <si>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</si>
  <si>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</si>
  <si>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</si>
  <si>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</si>
  <si>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</si>
  <si>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</si>
  <si>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</si>
  <si>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</si>
  <si>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</si>
  <si>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</si>
  <si>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</si>
  <si>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</si>
  <si>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</si>
  <si>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</si>
  <si>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</si>
  <si>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</si>
  <si>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</si>
  <si>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</si>
  <si>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</si>
  <si>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</si>
  <si>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</si>
  <si>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</si>
  <si>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</si>
  <si>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</si>
  <si>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</si>
  <si>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</si>
  <si>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</si>
  <si>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</si>
  <si>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</si>
  <si>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</si>
  <si>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</si>
  <si>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</si>
  <si>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</si>
  <si>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</si>
  <si>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</si>
  <si>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</si>
  <si>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</si>
  <si>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</si>
  <si>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</si>
  <si>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</si>
  <si>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</si>
  <si>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</si>
  <si>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</si>
  <si>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</si>
  <si>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</si>
  <si>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</si>
  <si>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</si>
  <si>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</si>
  <si>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</si>
  <si>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</si>
  <si>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</si>
  <si>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</si>
  <si>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</si>
  <si>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</si>
  <si>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</si>
  <si>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</si>
  <si>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</si>
  <si>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</si>
  <si>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</si>
  <si>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</si>
  <si>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</si>
  <si>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</si>
  <si>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</si>
  <si>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</si>
  <si>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</si>
  <si>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</si>
  <si>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</si>
  <si>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</si>
  <si>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</si>
  <si>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</si>
  <si>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</si>
  <si>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</si>
  <si>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</si>
  <si>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</si>
  <si>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</si>
  <si>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</si>
  <si>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</si>
  <si>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</si>
  <si>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</si>
  <si>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</si>
  <si>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</si>
  <si>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</si>
  <si>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</si>
  <si>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</si>
  <si>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</si>
  <si>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</si>
  <si>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</si>
  <si>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</si>
  <si>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</si>
  <si>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</si>
  <si>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</si>
  <si>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</si>
  <si>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</si>
  <si>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</si>
  <si>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</si>
  <si>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</si>
  <si>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</si>
  <si>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</si>
  <si>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</si>
  <si>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</si>
  <si>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</si>
  <si>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</si>
  <si>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</si>
  <si>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</si>
  <si>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</si>
  <si>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</si>
  <si>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</si>
  <si>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</si>
  <si>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</si>
  <si>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</si>
  <si>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</si>
  <si>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</si>
  <si>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</si>
  <si>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</si>
  <si>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</si>
  <si>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</si>
  <si>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</si>
  <si>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</si>
  <si>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</si>
  <si>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</si>
  <si>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</si>
  <si>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</si>
  <si>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</si>
  <si>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</si>
  <si>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</si>
  <si>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</si>
  <si>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</si>
  <si>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</si>
  <si>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</si>
  <si>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</si>
  <si>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</si>
  <si>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</si>
  <si>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</si>
  <si>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</si>
  <si>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</si>
  <si>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</si>
  <si>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</si>
  <si>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</si>
  <si>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</si>
  <si>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</si>
  <si>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</si>
  <si>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</si>
  <si>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</si>
  <si>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</si>
  <si>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</si>
  <si>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</si>
  <si>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</si>
  <si>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</si>
  <si>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</si>
  <si>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</si>
  <si>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</si>
  <si>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</si>
  <si>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</si>
  <si>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</si>
  <si>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</si>
  <si>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</si>
  <si>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</si>
  <si>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</si>
  <si>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</si>
  <si>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</si>
  <si>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</si>
  <si>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</si>
  <si>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</si>
  <si>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</si>
  <si>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</si>
  <si>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</si>
  <si>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</si>
  <si>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</si>
  <si>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</si>
  <si>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</si>
  <si>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</si>
  <si>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</si>
  <si>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</si>
  <si>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</si>
  <si>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</si>
  <si>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</si>
  <si>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</si>
  <si>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</si>
  <si>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</si>
  <si>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</si>
  <si>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</si>
  <si>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</si>
  <si>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</si>
  <si>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</si>
  <si>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</si>
  <si>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</si>
  <si>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</si>
  <si>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</si>
  <si>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</si>
  <si>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</si>
  <si>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</si>
  <si>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</si>
  <si>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</si>
  <si>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</si>
  <si>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</si>
  <si>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</si>
  <si>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</si>
  <si>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</si>
  <si>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</si>
  <si>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</si>
  <si>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</si>
  <si>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</si>
  <si>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</si>
  <si>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</si>
  <si>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</si>
  <si>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</si>
  <si>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</si>
  <si>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</si>
  <si>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</si>
  <si>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</si>
  <si>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</si>
  <si>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</si>
  <si>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</si>
  <si>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</si>
  <si>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</si>
  <si>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</si>
  <si>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</si>
  <si>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</si>
  <si>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</si>
  <si>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</si>
  <si>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</si>
  <si>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</si>
  <si>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</si>
  <si>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</si>
  <si>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</si>
  <si>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</si>
  <si>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</si>
  <si>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</si>
  <si>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</si>
  <si>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</si>
  <si>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</si>
  <si>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</si>
  <si>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</si>
  <si>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</si>
  <si>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</si>
  <si>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</si>
  <si>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</si>
  <si>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</si>
  <si>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</si>
  <si>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</si>
  <si>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</si>
  <si>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</si>
  <si>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</si>
  <si>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</si>
  <si>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</si>
  <si>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</si>
  <si>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</si>
  <si>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</si>
  <si>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</si>
  <si>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</si>
  <si>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</si>
  <si>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</si>
  <si>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</si>
  <si>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</si>
  <si>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</si>
  <si>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</si>
  <si>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</si>
  <si>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</si>
  <si>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</si>
  <si>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</si>
  <si>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</si>
  <si>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</si>
  <si>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</si>
  <si>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</si>
  <si>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</si>
  <si>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</si>
  <si>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</si>
  <si>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</si>
  <si>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</si>
  <si>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</si>
  <si>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</si>
  <si>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</si>
  <si>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</si>
  <si>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</si>
  <si>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</si>
  <si>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</si>
  <si>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</si>
  <si>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</si>
  <si>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</si>
  <si>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</si>
  <si>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</si>
  <si>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</si>
  <si>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</si>
  <si>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</si>
  <si>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</si>
  <si>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</si>
  <si>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</si>
  <si>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</si>
  <si>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</si>
  <si>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</si>
  <si>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</si>
  <si>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</si>
  <si>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</si>
  <si>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</si>
  <si>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</si>
  <si>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</si>
  <si>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</si>
  <si>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</si>
  <si>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</si>
  <si>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</si>
  <si>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</si>
  <si>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</si>
  <si>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</si>
  <si>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</si>
  <si>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</si>
  <si>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</si>
  <si>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</si>
  <si>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</si>
  <si>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</si>
  <si>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</si>
  <si>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</si>
  <si>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</si>
  <si>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</si>
  <si>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</si>
  <si>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</si>
  <si>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</si>
  <si>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</si>
  <si>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</si>
  <si>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</si>
  <si>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</si>
  <si>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</si>
  <si>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</si>
  <si>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</si>
  <si>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</si>
  <si>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</si>
  <si>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</si>
  <si>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</si>
  <si>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</si>
  <si>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</si>
  <si>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</si>
  <si>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</si>
  <si>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</si>
  <si>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</si>
  <si>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</si>
  <si>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</si>
  <si>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</si>
  <si>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</si>
  <si>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</si>
  <si>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</si>
  <si>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</si>
  <si>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</si>
  <si>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</si>
  <si>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</si>
  <si>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</si>
  <si>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</si>
  <si>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</si>
  <si>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</si>
  <si>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</si>
  <si>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</si>
  <si>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</si>
  <si>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</si>
  <si>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</si>
  <si>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</si>
  <si>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</si>
  <si>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</si>
  <si>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</si>
  <si>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</si>
  <si>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</si>
  <si>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</si>
  <si>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</si>
  <si>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</si>
  <si>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</si>
  <si>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</si>
  <si>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</si>
  <si>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</si>
  <si>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</si>
  <si>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</si>
  <si>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</si>
  <si>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</si>
  <si>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</si>
  <si>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</si>
  <si>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</si>
  <si>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</si>
  <si>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</si>
  <si>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</si>
  <si>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</si>
  <si>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</si>
  <si>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</si>
  <si>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</si>
  <si>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</si>
  <si>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</si>
  <si>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</si>
  <si>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</si>
  <si>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</si>
  <si>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</si>
  <si>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</si>
  <si>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</si>
  <si>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</si>
  <si>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</si>
  <si>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</si>
  <si>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</si>
  <si>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</si>
  <si>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</si>
  <si>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</si>
  <si>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</si>
  <si>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</si>
  <si>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</si>
  <si>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</si>
  <si>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</si>
  <si>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</si>
  <si>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</si>
  <si>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</si>
  <si>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</si>
  <si>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</si>
  <si>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</si>
  <si>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</si>
  <si>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</si>
  <si>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</si>
  <si>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</si>
  <si>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</si>
  <si>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</si>
  <si>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</si>
  <si>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</si>
  <si>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</si>
  <si>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</si>
  <si>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</si>
  <si>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</si>
  <si>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</si>
  <si>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</si>
  <si>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</si>
  <si>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</si>
  <si>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</si>
  <si>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</si>
  <si>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</si>
  <si>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</si>
  <si>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</si>
  <si>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</si>
  <si>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</si>
  <si>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</si>
  <si>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</si>
  <si>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</si>
  <si>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</si>
  <si>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</si>
  <si>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</si>
  <si>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</si>
  <si>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</si>
  <si>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</si>
  <si>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</si>
  <si>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</si>
  <si>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</si>
  <si>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</si>
  <si>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</si>
  <si>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</si>
  <si>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</si>
  <si>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</si>
  <si>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</si>
  <si>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</si>
  <si>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</si>
  <si>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</si>
  <si>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</si>
  <si>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</si>
  <si>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</si>
  <si>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</si>
  <si>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</si>
  <si>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</si>
  <si>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</si>
  <si>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</si>
  <si>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</si>
  <si>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</si>
  <si>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</si>
  <si>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</si>
  <si>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</si>
  <si>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</si>
  <si>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</si>
  <si>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</si>
  <si>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</si>
  <si>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</si>
  <si>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</si>
  <si>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</si>
  <si>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</si>
  <si>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</si>
  <si>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</si>
  <si>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</si>
  <si>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</si>
  <si>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</si>
  <si>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</si>
  <si>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</si>
  <si>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</si>
  <si>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</si>
  <si>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</si>
  <si>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</si>
  <si>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</si>
  <si>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</si>
  <si>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</si>
  <si>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</si>
  <si>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</si>
  <si>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</si>
  <si>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</si>
  <si>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</si>
  <si>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</si>
  <si>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</si>
  <si>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</si>
  <si>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</si>
  <si>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</si>
  <si>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</si>
  <si>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</si>
  <si>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</si>
  <si>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</si>
  <si>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</si>
  <si>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</si>
  <si>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</si>
  <si>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</si>
  <si>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</si>
  <si>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</si>
  <si>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</si>
  <si>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</si>
  <si>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</si>
  <si>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</si>
  <si>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</si>
  <si>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</si>
  <si>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</si>
  <si>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</si>
  <si>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</si>
  <si>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</si>
  <si>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</si>
  <si>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</si>
  <si>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</si>
  <si>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</si>
  <si>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</si>
  <si>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</si>
  <si>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</si>
  <si>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</si>
  <si>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</si>
  <si>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</si>
  <si>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</si>
  <si>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</si>
  <si>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</si>
  <si>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</si>
  <si>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</si>
  <si>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</si>
  <si>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</si>
  <si>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</si>
  <si>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</si>
  <si>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</si>
  <si>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</si>
  <si>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</si>
  <si>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</si>
  <si>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</si>
  <si>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</si>
  <si>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</si>
  <si>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</si>
  <si>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</si>
  <si>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</si>
  <si>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</si>
  <si>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</si>
  <si>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</si>
  <si>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</si>
  <si>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</si>
  <si>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</si>
  <si>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</si>
  <si>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</si>
  <si>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</si>
  <si>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</si>
  <si>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</si>
  <si>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</si>
  <si>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</si>
  <si>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</si>
  <si>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</si>
  <si>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</si>
  <si>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</si>
  <si>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</si>
  <si>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</si>
  <si>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</si>
  <si>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</si>
  <si>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</si>
  <si>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</si>
  <si>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</si>
  <si>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</si>
  <si>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</si>
  <si>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</si>
  <si>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</si>
  <si>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</si>
  <si>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</si>
  <si>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</si>
  <si>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</si>
  <si>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</si>
  <si>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</si>
  <si>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</si>
  <si>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</si>
  <si>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</si>
  <si>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</si>
  <si>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</si>
  <si>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</si>
  <si>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</si>
  <si>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</si>
  <si>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</si>
  <si>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</si>
  <si>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</si>
  <si>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</si>
  <si>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</si>
  <si>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</si>
  <si>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</si>
  <si>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</si>
  <si>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</si>
  <si>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</si>
  <si>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</si>
  <si>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</si>
  <si>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</si>
  <si>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</si>
  <si>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</si>
  <si>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</si>
  <si>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</si>
  <si>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</si>
  <si>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</si>
  <si>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</si>
  <si>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</si>
  <si>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</si>
  <si>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</si>
  <si>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</si>
  <si>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</si>
  <si>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</si>
  <si>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</si>
  <si>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</si>
  <si>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</si>
  <si>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</si>
  <si>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</si>
  <si>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</si>
  <si>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</si>
  <si>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</si>
  <si>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</si>
  <si>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</si>
  <si>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</si>
  <si>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</si>
  <si>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</si>
  <si>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</si>
  <si>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</si>
  <si>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</si>
  <si>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</si>
  <si>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</si>
  <si>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</si>
  <si>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</si>
  <si>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</si>
  <si>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</si>
  <si>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</si>
  <si>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</si>
  <si>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</si>
  <si>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</si>
  <si>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</si>
  <si>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</si>
  <si>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</si>
  <si>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</si>
  <si>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</si>
  <si>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</si>
  <si>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</si>
  <si>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</si>
  <si>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</si>
  <si>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</si>
  <si>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</si>
  <si>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</si>
  <si>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</si>
  <si>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</si>
  <si>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</si>
  <si>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</si>
  <si>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</si>
  <si>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</si>
  <si>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</si>
  <si>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</si>
  <si>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</si>
  <si>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</si>
  <si>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</si>
  <si>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</si>
  <si>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</si>
  <si>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</si>
  <si>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</si>
  <si>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</si>
  <si>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</si>
  <si>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</si>
  <si>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</si>
  <si>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</si>
  <si>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</si>
  <si>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</si>
  <si>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</si>
  <si>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</si>
  <si>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</si>
  <si>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</si>
  <si>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</si>
  <si>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</si>
  <si>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</si>
  <si>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</si>
  <si>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</si>
  <si>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</si>
  <si>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</si>
  <si>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</si>
  <si>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</si>
  <si>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</si>
  <si>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</si>
  <si>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</si>
  <si>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</si>
  <si>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</si>
  <si>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</si>
  <si>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</si>
  <si>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</si>
  <si>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</si>
  <si>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</si>
  <si>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</si>
  <si>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</si>
  <si>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</si>
  <si>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</si>
  <si>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</si>
  <si>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</si>
  <si>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</si>
  <si>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</si>
  <si>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</si>
  <si>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</si>
  <si>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</si>
  <si>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</si>
  <si>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</si>
  <si>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</si>
  <si>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</si>
  <si>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</si>
  <si>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</si>
  <si>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</si>
  <si>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</si>
  <si>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</si>
  <si>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</si>
  <si>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</si>
  <si>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</si>
  <si>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</si>
  <si>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</si>
  <si>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</si>
  <si>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</si>
  <si>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</si>
  <si>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</si>
  <si>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</si>
  <si>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</si>
  <si>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</si>
  <si>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</si>
  <si>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</si>
  <si>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</si>
  <si>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</si>
  <si>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</si>
  <si>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</si>
  <si>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</si>
  <si>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</si>
  <si>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</si>
  <si>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</si>
  <si>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</si>
  <si>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</si>
  <si>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</si>
  <si>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</si>
  <si>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</si>
  <si>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</si>
  <si>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</si>
  <si>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</si>
  <si>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</si>
  <si>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</si>
  <si>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</si>
  <si>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</si>
  <si>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</si>
  <si>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</si>
  <si>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</si>
  <si>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</si>
  <si>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</si>
  <si>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</si>
  <si>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</si>
  <si>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</si>
  <si>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</si>
  <si>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</si>
  <si>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</si>
  <si>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</si>
  <si>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</si>
  <si>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</si>
  <si>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</si>
  <si>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</si>
  <si>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</si>
  <si>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</si>
  <si>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</si>
  <si>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</si>
  <si>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</si>
  <si>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</si>
  <si>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</si>
  <si>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</si>
  <si>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</si>
  <si>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</si>
  <si>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</si>
  <si>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</si>
  <si>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</si>
  <si>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</si>
  <si>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</si>
  <si>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</si>
  <si>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</si>
  <si>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</si>
  <si>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</si>
  <si>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</si>
  <si>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</si>
  <si>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</si>
  <si>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</si>
  <si>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</si>
  <si>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</si>
  <si>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</si>
  <si>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</si>
  <si>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</si>
  <si>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</si>
  <si>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</si>
  <si>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</si>
  <si>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</si>
  <si>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</si>
  <si>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</si>
  <si>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</si>
  <si>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</si>
  <si>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</si>
  <si>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</si>
  <si>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</si>
  <si>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</si>
  <si>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</si>
  <si>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</si>
  <si>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</si>
  <si>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</si>
  <si>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</si>
  <si>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</si>
  <si>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</si>
  <si>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</si>
  <si>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</si>
  <si>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</si>
  <si>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</si>
  <si>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</si>
  <si>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</si>
  <si>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</si>
  <si>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</si>
  <si>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</si>
  <si>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</si>
  <si>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</si>
  <si>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</si>
  <si>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</si>
  <si>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</si>
  <si>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</si>
  <si>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</si>
  <si>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</si>
  <si>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</si>
  <si>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</si>
  <si>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</si>
  <si>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</si>
  <si>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</si>
  <si>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</si>
  <si>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</si>
  <si>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</si>
  <si>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</si>
  <si>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</si>
  <si>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</si>
  <si>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</si>
  <si>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</si>
  <si>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</si>
  <si>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</si>
  <si>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</si>
  <si>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</si>
  <si>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</si>
  <si>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</si>
  <si>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</si>
  <si>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</si>
  <si>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</si>
  <si>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</si>
  <si>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</si>
  <si>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</si>
  <si>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</si>
  <si>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</si>
  <si>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</si>
  <si>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</si>
  <si>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</si>
  <si>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</si>
  <si>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</si>
  <si>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</si>
  <si>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</si>
  <si>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</si>
  <si>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</si>
  <si>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</si>
  <si>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</si>
  <si>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</si>
  <si>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</si>
  <si>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</si>
  <si>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</si>
  <si>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</si>
  <si>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</si>
  <si>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</si>
  <si>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</si>
  <si>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</si>
  <si>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</si>
  <si>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</si>
  <si>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</si>
  <si>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</si>
  <si>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</si>
  <si>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</si>
  <si>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</si>
  <si>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</si>
  <si>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</si>
  <si>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</si>
  <si>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</si>
  <si>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</si>
  <si>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</si>
  <si>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</si>
  <si>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</si>
  <si>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</si>
  <si>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</si>
  <si>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</si>
  <si>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</si>
  <si>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</si>
  <si>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</si>
  <si>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</si>
  <si>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</si>
  <si>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</si>
  <si>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</si>
  <si>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</si>
  <si>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</si>
  <si>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</si>
  <si>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</si>
  <si>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</si>
  <si>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</si>
  <si>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</si>
  <si>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</si>
  <si>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</si>
  <si>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</si>
  <si>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</si>
  <si>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</si>
  <si>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</si>
  <si>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</si>
  <si>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</si>
  <si>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</si>
  <si>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</si>
  <si>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</si>
  <si>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</si>
  <si>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</si>
  <si>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</si>
  <si>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</si>
  <si>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</si>
  <si>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</si>
  <si>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</si>
  <si>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</si>
  <si>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</si>
  <si>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</si>
  <si>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</si>
  <si>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</si>
  <si>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</si>
  <si>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</si>
  <si>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</si>
  <si>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</si>
  <si>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</si>
  <si>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</si>
  <si>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</si>
  <si>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</si>
  <si>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</si>
  <si>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</si>
  <si>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</si>
  <si>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</si>
  <si>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</si>
  <si>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</si>
  <si>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</si>
  <si>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</si>
  <si>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</si>
  <si>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</si>
  <si>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</si>
  <si>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</si>
  <si>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</si>
  <si>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</si>
  <si>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</si>
  <si>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</si>
  <si>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</si>
  <si>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</si>
  <si>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</si>
  <si>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</si>
  <si>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</si>
  <si>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</si>
  <si>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</si>
  <si>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</si>
  <si>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</si>
  <si>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</si>
  <si>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</si>
  <si>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</si>
  <si>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</si>
  <si>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</si>
  <si>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</si>
  <si>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</si>
  <si>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</si>
  <si>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</si>
  <si>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</si>
  <si>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</si>
  <si>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</si>
  <si>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</si>
  <si>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</si>
  <si>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</si>
  <si>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</si>
  <si>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</si>
  <si>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</si>
  <si>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</si>
  <si>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</si>
  <si>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</si>
  <si>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</si>
  <si>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</si>
  <si>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</si>
  <si>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</si>
  <si>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</si>
  <si>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</si>
  <si>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</si>
  <si>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</si>
  <si>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</si>
  <si>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</si>
  <si>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</si>
  <si>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</si>
  <si>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</si>
  <si>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</si>
  <si>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</si>
  <si>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</si>
  <si>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</si>
  <si>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</si>
  <si>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</si>
  <si>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</si>
  <si>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</si>
  <si>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</si>
  <si>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</si>
  <si>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</si>
  <si>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</si>
  <si>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</si>
  <si>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</si>
  <si>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</si>
  <si>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</si>
  <si>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</si>
  <si>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</si>
  <si>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</si>
  <si>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</si>
  <si>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</si>
  <si>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</si>
  <si>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</si>
  <si>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</si>
  <si>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</si>
  <si>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</si>
  <si>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</si>
  <si>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</si>
  <si>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</si>
  <si>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</si>
  <si>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</si>
  <si>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</si>
  <si>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</si>
  <si>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</si>
  <si>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</si>
  <si>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</si>
  <si>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</si>
  <si>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</si>
  <si>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</si>
  <si>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</si>
  <si>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</si>
  <si>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</si>
  <si>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</si>
  <si>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</si>
  <si>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</si>
  <si>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</si>
  <si>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</si>
  <si>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</si>
  <si>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</si>
  <si>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</si>
  <si>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</si>
  <si>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</si>
  <si>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</si>
  <si>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</si>
  <si>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</si>
  <si>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</si>
  <si>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</si>
  <si>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</si>
  <si>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</si>
  <si>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</si>
  <si>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</si>
  <si>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</si>
  <si>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</si>
  <si>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</si>
  <si>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</si>
  <si>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</si>
  <si>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</si>
  <si>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</si>
  <si>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</si>
  <si>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</si>
  <si>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</si>
  <si>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</si>
  <si>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</si>
  <si>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</si>
  <si>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</si>
  <si>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</si>
  <si>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</si>
  <si>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</si>
  <si>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</si>
  <si>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</si>
  <si>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</si>
  <si>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</si>
  <si>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</si>
  <si>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</si>
  <si>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</si>
  <si>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</si>
  <si>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</si>
  <si>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</si>
  <si>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</si>
  <si>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</si>
  <si>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</si>
  <si>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</si>
  <si>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</si>
  <si>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</si>
  <si>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</si>
  <si>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</si>
  <si>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</si>
  <si>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</si>
  <si>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</si>
  <si>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</si>
  <si>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</si>
  <si>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</si>
  <si>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</si>
  <si>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</si>
  <si>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</si>
  <si>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</si>
  <si>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</si>
  <si>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</si>
  <si>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</si>
  <si>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</si>
  <si>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</si>
  <si>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</si>
  <si>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</si>
  <si>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</si>
  <si>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</si>
  <si>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</si>
  <si>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</si>
  <si>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</si>
  <si>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</si>
  <si>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</si>
  <si>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</si>
  <si>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</si>
  <si>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</si>
  <si>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</si>
  <si>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</si>
  <si>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</si>
  <si>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</si>
  <si>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</si>
  <si>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</si>
  <si>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</si>
  <si>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</si>
  <si>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</si>
  <si>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</si>
  <si>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</si>
  <si>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</si>
  <si>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</si>
  <si>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</si>
  <si>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</si>
  <si>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</si>
  <si>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</si>
  <si>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</si>
  <si>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</si>
  <si>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</si>
  <si>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</si>
  <si>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</si>
  <si>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</si>
  <si>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</si>
  <si>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</si>
  <si>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</si>
  <si>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</si>
  <si>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</si>
  <si>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</si>
  <si>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</si>
  <si>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</si>
  <si>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</si>
  <si>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</si>
  <si>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</si>
  <si>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</si>
  <si>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</si>
  <si>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</si>
  <si>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</si>
  <si>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</si>
  <si>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</si>
  <si>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</si>
  <si>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</si>
  <si>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</si>
  <si>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</si>
  <si>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</si>
  <si>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</si>
  <si>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</si>
  <si>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</si>
  <si>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</si>
  <si>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</si>
  <si>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</si>
  <si>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</si>
  <si>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</si>
  <si>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</si>
  <si>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</si>
  <si>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</si>
  <si>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</si>
  <si>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</si>
  <si>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</si>
  <si>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</si>
  <si>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</si>
  <si>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</si>
  <si>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</si>
  <si>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</si>
  <si>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</si>
  <si>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</si>
  <si>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</si>
  <si>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</si>
  <si>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</si>
  <si>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</si>
  <si>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</si>
  <si>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</si>
  <si>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</si>
  <si>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</si>
  <si>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</si>
  <si>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</si>
  <si>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</si>
  <si>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</si>
  <si>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</si>
  <si>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</si>
  <si>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</si>
  <si>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</si>
  <si>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</si>
  <si>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</si>
  <si>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</si>
  <si>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</si>
  <si>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</si>
  <si>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</si>
  <si>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</si>
  <si>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</si>
  <si>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</si>
  <si>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</si>
  <si>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</si>
  <si>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</si>
  <si>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</si>
  <si>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</si>
  <si>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</si>
  <si>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</si>
  <si>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</si>
  <si>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</si>
  <si>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</si>
  <si>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</si>
  <si>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</si>
  <si>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</si>
  <si>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</si>
  <si>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</si>
  <si>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</si>
  <si>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</si>
  <si>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</si>
  <si>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</si>
  <si>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</si>
  <si>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</si>
  <si>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</si>
  <si>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</si>
  <si>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</si>
  <si>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</si>
  <si>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</si>
  <si>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</si>
  <si>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</si>
  <si>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</si>
  <si>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</si>
  <si>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</si>
  <si>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</si>
  <si>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</si>
  <si>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</si>
  <si>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</si>
  <si>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</si>
  <si>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</si>
  <si>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</si>
  <si>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</si>
  <si>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</si>
  <si>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</si>
  <si>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</si>
  <si>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</si>
  <si>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</si>
  <si>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</si>
  <si>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</si>
  <si>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</si>
  <si>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</si>
  <si>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</si>
  <si>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</si>
  <si>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</si>
  <si>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</si>
  <si>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</si>
  <si>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</si>
  <si>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</si>
  <si>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</si>
  <si>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</si>
  <si>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</si>
  <si>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</si>
  <si>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</si>
  <si>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</si>
  <si>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</si>
  <si>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</si>
  <si>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</si>
  <si>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</si>
  <si>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</si>
  <si>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</si>
  <si>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</si>
  <si>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</si>
  <si>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</si>
  <si>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</si>
  <si>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</si>
  <si>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</si>
  <si>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</si>
  <si>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</si>
  <si>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</si>
  <si>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</si>
  <si>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</si>
  <si>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</si>
  <si>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</si>
  <si>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</si>
  <si>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</si>
  <si>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</si>
  <si>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</si>
  <si>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</si>
  <si>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</si>
  <si>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</si>
  <si>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</si>
  <si>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</si>
  <si>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</si>
  <si>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</si>
  <si>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</si>
  <si>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</si>
  <si>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</si>
  <si>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</si>
  <si>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</si>
  <si>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</si>
  <si>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</si>
  <si>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</si>
  <si>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</si>
  <si>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</si>
  <si>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</si>
  <si>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</si>
  <si>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</si>
  <si>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</si>
  <si>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</si>
  <si>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</si>
  <si>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</si>
  <si>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</si>
  <si>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</si>
  <si>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</si>
  <si>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</si>
  <si>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</si>
  <si>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</si>
  <si>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</si>
  <si>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</si>
  <si>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</si>
  <si>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</si>
  <si>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</si>
  <si>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</si>
  <si>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</si>
  <si>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</si>
  <si>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</si>
  <si>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</si>
  <si>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</si>
  <si>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</si>
  <si>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</si>
  <si>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</si>
  <si>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</si>
  <si>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</si>
  <si>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</si>
  <si>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</si>
  <si>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</si>
  <si>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</si>
  <si>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</si>
  <si>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</si>
  <si>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</si>
  <si>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</si>
  <si>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</si>
  <si>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</si>
  <si>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</si>
  <si>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</si>
  <si>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</si>
  <si>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</si>
  <si>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</si>
  <si>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</si>
  <si>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</si>
  <si>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</si>
  <si>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</si>
  <si>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</si>
  <si>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</si>
  <si>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</si>
  <si>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</si>
  <si>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</si>
  <si>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</si>
  <si>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</si>
  <si>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</si>
  <si>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</si>
  <si>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</si>
  <si>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</si>
  <si>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</si>
  <si>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</si>
  <si>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</si>
  <si>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</si>
  <si>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</si>
  <si>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</si>
  <si>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</si>
  <si>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</si>
  <si>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</si>
  <si>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</si>
  <si>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</si>
  <si>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</si>
  <si>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</si>
  <si>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</si>
  <si>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</si>
  <si>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</si>
  <si>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</si>
  <si>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</si>
  <si>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</si>
  <si>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</si>
  <si>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</si>
  <si>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</si>
  <si>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</si>
  <si>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</si>
  <si>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</si>
  <si>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</si>
  <si>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</si>
  <si>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</si>
  <si>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</si>
  <si>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</si>
  <si>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</si>
  <si>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</si>
  <si>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</si>
  <si>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</si>
  <si>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</si>
  <si>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</si>
  <si>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</si>
  <si>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</si>
  <si>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</si>
  <si>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</si>
  <si>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</si>
  <si>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</si>
  <si>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</si>
  <si>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</si>
  <si>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</si>
  <si>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</si>
  <si>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</si>
  <si>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</si>
  <si>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</si>
  <si>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</si>
  <si>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</si>
  <si>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</si>
  <si>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</si>
  <si>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</si>
  <si>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</si>
  <si>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</si>
  <si>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</si>
  <si>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</si>
  <si>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</si>
  <si>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</si>
  <si>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</si>
  <si>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</si>
  <si>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</si>
  <si>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</si>
  <si>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</si>
  <si>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</si>
  <si>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</si>
  <si>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</si>
  <si>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</si>
  <si>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</si>
  <si>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</si>
  <si>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</si>
  <si>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</si>
  <si>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</si>
  <si>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</si>
  <si>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</si>
  <si>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</si>
  <si>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</si>
  <si>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</si>
  <si>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</si>
  <si>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</si>
  <si>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</si>
  <si>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</si>
  <si>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</si>
  <si>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</si>
  <si>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</si>
  <si>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</si>
  <si>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</si>
  <si>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</si>
  <si>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</si>
  <si>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</si>
  <si>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</si>
  <si>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</si>
  <si>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</si>
  <si>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</si>
  <si>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</si>
  <si>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</si>
  <si>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</si>
  <si>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</si>
  <si>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</si>
  <si>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</si>
  <si>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</si>
  <si>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</si>
  <si>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</si>
  <si>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</si>
  <si>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</si>
  <si>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</si>
  <si>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</si>
  <si>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</si>
  <si>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</si>
  <si>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</si>
  <si>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</si>
  <si>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</si>
  <si>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</si>
  <si>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</si>
  <si>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</si>
  <si>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</si>
  <si>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</si>
  <si>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</si>
  <si>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</si>
  <si>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</si>
  <si>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</si>
  <si>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</si>
  <si>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</si>
  <si>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</si>
  <si>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</si>
  <si>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</si>
  <si>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</si>
  <si>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</si>
  <si>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</si>
  <si>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</si>
  <si>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</si>
  <si>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</si>
  <si>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</si>
  <si>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</si>
  <si>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</si>
  <si>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</si>
  <si>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</si>
  <si>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</si>
  <si>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</si>
  <si>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</si>
  <si>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</si>
  <si>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</si>
  <si>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</si>
  <si>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</si>
  <si>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</si>
  <si>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</si>
  <si>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</si>
  <si>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</si>
  <si>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</si>
  <si>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</si>
  <si>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</si>
  <si>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</si>
  <si>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</si>
  <si>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</si>
  <si>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</si>
  <si>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</si>
  <si>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</si>
  <si>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</si>
  <si>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</si>
  <si>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</si>
  <si>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</si>
  <si>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</si>
  <si>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</si>
  <si>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</si>
  <si>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</si>
  <si>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</si>
  <si>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</si>
  <si>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</si>
  <si>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</si>
  <si>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</si>
  <si>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</si>
  <si>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</si>
  <si>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</si>
  <si>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</si>
  <si>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</si>
  <si>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</si>
  <si>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</si>
  <si>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</si>
  <si>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</si>
  <si>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</si>
  <si>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</si>
  <si>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</si>
  <si>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</si>
  <si>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</si>
  <si>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</si>
  <si>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</si>
  <si>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</si>
  <si>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</si>
  <si>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</si>
  <si>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</si>
  <si>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</si>
  <si>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</si>
  <si>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</si>
  <si>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</si>
  <si>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</si>
  <si>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</si>
  <si>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</si>
  <si>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</si>
  <si>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</si>
  <si>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</si>
  <si>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</si>
  <si>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</si>
  <si>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</si>
  <si>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</si>
  <si>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</si>
  <si>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</si>
  <si>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</si>
  <si>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</si>
  <si>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</si>
  <si>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</si>
  <si>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</si>
  <si>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</si>
  <si>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</si>
  <si>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</si>
  <si>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</si>
  <si>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</si>
  <si>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</si>
  <si>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</si>
  <si>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</si>
  <si>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</si>
  <si>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</si>
  <si>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</si>
  <si>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</si>
  <si>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</si>
  <si>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</si>
  <si>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</si>
  <si>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</si>
  <si>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</si>
  <si>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</si>
  <si>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</si>
  <si>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</si>
  <si>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</si>
  <si>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</si>
  <si>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</si>
  <si>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</si>
  <si>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</si>
  <si>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</si>
  <si>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</si>
  <si>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</si>
  <si>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</si>
  <si>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</si>
  <si>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</si>
  <si>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</si>
  <si>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</si>
  <si>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</si>
  <si>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</si>
  <si>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</si>
  <si>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</si>
  <si>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</si>
  <si>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</si>
  <si>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</si>
  <si>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</si>
  <si>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</si>
  <si>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</si>
  <si>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</si>
  <si>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</si>
  <si>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</si>
  <si>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</si>
  <si>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</si>
  <si>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</si>
  <si>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</si>
  <si>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</si>
  <si>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</si>
  <si>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</si>
  <si>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</si>
  <si>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</si>
  <si>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</si>
  <si>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</si>
  <si>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</si>
  <si>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</si>
  <si>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</si>
  <si>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</si>
  <si>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</si>
  <si>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</si>
  <si>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</si>
  <si>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</si>
  <si>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</si>
  <si>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</si>
  <si>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</si>
  <si>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</si>
  <si>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</si>
  <si>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</si>
  <si>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</si>
  <si>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</si>
  <si>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</si>
  <si>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</si>
  <si>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</si>
  <si>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</si>
  <si>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</si>
  <si>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</si>
  <si>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</si>
  <si>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</si>
  <si>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</si>
  <si>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</si>
  <si>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</si>
  <si>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</si>
  <si>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</si>
  <si>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</si>
  <si>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</si>
  <si>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</si>
  <si>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</si>
  <si>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</si>
  <si>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</si>
  <si>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</si>
  <si>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</si>
  <si>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</si>
  <si>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</si>
  <si>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</si>
  <si>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</si>
  <si>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</si>
  <si>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</si>
  <si>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</si>
  <si>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</si>
  <si>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</si>
  <si>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</si>
  <si>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</si>
  <si>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</si>
  <si>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</si>
  <si>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</si>
  <si>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</si>
  <si>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</si>
  <si>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</si>
  <si>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</si>
  <si>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</si>
  <si>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</si>
  <si>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</si>
  <si>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</si>
  <si>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</si>
  <si>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</si>
  <si>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</si>
  <si>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</si>
  <si>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</si>
  <si>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</si>
  <si>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</si>
  <si>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</si>
  <si>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</si>
  <si>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</si>
  <si>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</si>
  <si>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</si>
  <si>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</si>
  <si>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</si>
  <si>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</si>
  <si>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</si>
  <si>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</si>
  <si>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</si>
  <si>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</si>
  <si>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</si>
  <si>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</si>
  <si>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</si>
  <si>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</si>
  <si>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</si>
  <si>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</si>
  <si>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</si>
  <si>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</si>
  <si>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</si>
  <si>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</si>
  <si>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</si>
  <si>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</si>
  <si>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</si>
  <si>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</si>
  <si>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</si>
  <si>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</si>
  <si>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</si>
  <si>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</si>
  <si>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</si>
  <si>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</si>
  <si>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</si>
  <si>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</si>
  <si>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</si>
  <si>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</si>
  <si>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</si>
  <si>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</si>
  <si>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</si>
  <si>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</si>
  <si>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</si>
  <si>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</si>
  <si>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</si>
  <si>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</si>
  <si>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</si>
  <si>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</si>
  <si>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</si>
  <si>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</si>
  <si>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</si>
  <si>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</si>
  <si>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</si>
  <si>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</si>
  <si>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</si>
  <si>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</si>
  <si>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</si>
  <si>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</si>
  <si>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</si>
  <si>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</si>
  <si>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</si>
  <si>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</si>
  <si>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</si>
  <si>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</si>
  <si>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</si>
  <si>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</si>
  <si>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</si>
  <si>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</si>
  <si>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</si>
  <si>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</si>
  <si>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</si>
  <si>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</si>
  <si>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</si>
  <si>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</si>
  <si>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</si>
  <si>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</si>
  <si>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</si>
  <si>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</si>
  <si>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</si>
  <si>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</si>
  <si>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</si>
  <si>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</si>
  <si>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</si>
  <si>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</si>
  <si>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</si>
  <si>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</si>
  <si>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</si>
  <si>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</si>
  <si>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</si>
  <si>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</si>
  <si>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</si>
  <si>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</si>
  <si>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</si>
  <si>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</si>
  <si>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</si>
  <si>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</si>
  <si>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</si>
  <si>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</si>
  <si>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</si>
  <si>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</si>
  <si>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</si>
  <si>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</si>
  <si>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</si>
  <si>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</si>
  <si>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</si>
  <si>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</si>
  <si>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</si>
  <si>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</si>
  <si>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</si>
  <si>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</si>
  <si>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</si>
  <si>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</si>
  <si>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</si>
  <si>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</si>
  <si>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</si>
  <si>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</si>
  <si>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</si>
  <si>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</si>
  <si>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</si>
  <si>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</si>
  <si>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</si>
  <si>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</si>
  <si>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</si>
  <si>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</si>
  <si>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</si>
  <si>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</si>
  <si>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</si>
  <si>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</si>
  <si>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</si>
  <si>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</si>
  <si>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</si>
  <si>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</si>
  <si>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</si>
  <si>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</si>
  <si>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</si>
  <si>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</si>
  <si>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</si>
  <si>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</si>
  <si>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</si>
  <si>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</si>
  <si>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</si>
  <si>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</si>
  <si>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</si>
  <si>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</si>
  <si>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</si>
  <si>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</si>
  <si>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</si>
  <si>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</si>
  <si>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</si>
  <si>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</si>
  <si>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</si>
  <si>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</si>
  <si>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</si>
  <si>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</si>
  <si>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</si>
  <si>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</si>
  <si>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</si>
  <si>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</si>
  <si>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</si>
  <si>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</si>
  <si>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</si>
  <si>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</si>
  <si>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</si>
  <si>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</si>
  <si>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</si>
  <si>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</si>
  <si>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</si>
  <si>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</si>
  <si>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</si>
  <si>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</si>
  <si>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</si>
  <si>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</si>
  <si>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</si>
  <si>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</si>
  <si>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</si>
  <si>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</si>
  <si>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</si>
  <si>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</si>
  <si>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</si>
  <si>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</si>
  <si>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</si>
  <si>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</si>
  <si>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</si>
  <si>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</si>
  <si>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</si>
  <si>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</si>
  <si>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</si>
  <si>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</si>
  <si>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</si>
  <si>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</si>
  <si>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</si>
  <si>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</si>
  <si>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</si>
  <si>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</si>
  <si>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</si>
  <si>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</si>
  <si>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</si>
  <si>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</si>
  <si>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</si>
  <si>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</si>
  <si>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</si>
  <si>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</si>
  <si>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</si>
  <si>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</si>
  <si>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</si>
  <si>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</si>
  <si>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</si>
  <si>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</si>
  <si>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</si>
  <si>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</si>
  <si>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</si>
  <si>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</si>
  <si>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</si>
  <si>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</si>
  <si>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</si>
  <si>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</si>
  <si>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</si>
  <si>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</si>
  <si>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</si>
  <si>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</si>
  <si>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</si>
  <si>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</si>
  <si>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</si>
  <si>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</si>
  <si>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</si>
  <si>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</si>
  <si>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</si>
  <si>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</si>
  <si>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</si>
  <si>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</si>
  <si>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</si>
  <si>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</si>
  <si>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</si>
  <si>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</si>
  <si>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</si>
  <si>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</si>
  <si>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</si>
  <si>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</si>
  <si>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</si>
  <si>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</si>
  <si>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</si>
  <si>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</si>
  <si>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</si>
  <si>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</si>
  <si>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</si>
  <si>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</si>
  <si>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</si>
  <si>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</si>
  <si>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</si>
  <si>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</si>
  <si>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</si>
  <si>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</si>
  <si>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</si>
  <si>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</si>
  <si>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</si>
  <si>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</si>
  <si>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</si>
  <si>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</si>
  <si>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</si>
  <si>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</si>
  <si>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</si>
  <si>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</si>
  <si>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</si>
  <si>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</si>
  <si>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</si>
  <si>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</si>
  <si>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</si>
  <si>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</si>
  <si>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</si>
  <si>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</si>
  <si>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</si>
  <si>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</si>
  <si>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</si>
  <si>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</si>
  <si>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</si>
  <si>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</si>
  <si>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</si>
  <si>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</si>
  <si>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</si>
  <si>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</si>
  <si>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</si>
  <si>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</si>
  <si>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</si>
  <si>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</si>
  <si>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</si>
  <si>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</si>
  <si>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</si>
  <si>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</si>
  <si>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</si>
  <si>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</si>
  <si>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</si>
  <si>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</si>
  <si>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</si>
  <si>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</si>
  <si>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</si>
  <si>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</si>
  <si>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</si>
  <si>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</si>
  <si>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</si>
  <si>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</si>
  <si>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</si>
  <si>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</si>
  <si>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</si>
  <si>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</si>
  <si>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</si>
  <si>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</si>
  <si>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</si>
  <si>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</si>
  <si>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</si>
  <si>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</si>
  <si>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</si>
  <si>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</si>
  <si>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</si>
  <si>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</si>
  <si>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</si>
  <si>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</si>
  <si>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</si>
  <si>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</si>
  <si>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</si>
  <si>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</si>
  <si>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</si>
  <si>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</si>
  <si>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</si>
  <si>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</si>
  <si>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</si>
  <si>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</si>
  <si>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</si>
  <si>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</si>
  <si>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</si>
  <si>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</si>
  <si>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</si>
  <si>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</si>
  <si>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</si>
  <si>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</si>
  <si>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</si>
  <si>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</si>
  <si>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</si>
  <si>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</si>
  <si>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</si>
  <si>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</si>
  <si>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</si>
  <si>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</si>
  <si>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</si>
  <si>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</si>
  <si>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</si>
  <si>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</si>
  <si>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</si>
  <si>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</si>
  <si>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</si>
  <si>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</si>
  <si>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</si>
  <si>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</si>
  <si>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</si>
  <si>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</si>
  <si>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</si>
  <si>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</si>
  <si>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</si>
  <si>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</si>
  <si>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</si>
  <si>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</si>
  <si>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</si>
  <si>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</si>
  <si>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</si>
  <si>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</si>
  <si>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</si>
  <si>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</si>
  <si>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</si>
  <si>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</si>
  <si>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</si>
  <si>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</si>
  <si>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</si>
  <si>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</si>
  <si>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</si>
  <si>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</si>
  <si>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</si>
  <si>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</si>
  <si>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</si>
  <si>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</si>
  <si>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</si>
  <si>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</si>
  <si>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</si>
  <si>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</si>
  <si>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</si>
  <si>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</si>
  <si>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</si>
  <si>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</si>
  <si>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</si>
  <si>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</si>
  <si>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</si>
  <si>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</si>
  <si>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</si>
  <si>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</si>
  <si>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</si>
  <si>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</si>
  <si>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</si>
  <si>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</si>
  <si>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</si>
  <si>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</si>
  <si>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</si>
  <si>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</si>
  <si>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</si>
  <si>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</si>
  <si>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</si>
  <si>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</si>
  <si>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</si>
  <si>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</si>
  <si>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</si>
  <si>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</si>
  <si>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</si>
  <si>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</si>
  <si>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</si>
  <si>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</si>
  <si>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</si>
  <si>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</si>
  <si>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</si>
  <si>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</si>
  <si>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</si>
  <si>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</si>
  <si>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</si>
  <si>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</si>
  <si>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</si>
  <si>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</si>
  <si>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</si>
  <si>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</si>
  <si>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</si>
  <si>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</si>
  <si>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</si>
  <si>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</si>
  <si>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</si>
  <si>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</si>
  <si>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</si>
  <si>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</si>
  <si>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</si>
  <si>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</si>
  <si>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</si>
  <si>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</si>
  <si>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</si>
  <si>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</si>
  <si>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</si>
  <si>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</si>
  <si>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</si>
  <si>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</si>
  <si>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</si>
  <si>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</si>
  <si>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</si>
  <si>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</si>
  <si>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</si>
  <si>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</si>
  <si>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</si>
  <si>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</si>
  <si>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</si>
  <si>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</si>
  <si>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</si>
  <si>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</si>
  <si>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</si>
  <si>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</si>
  <si>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</si>
  <si>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</si>
  <si>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</si>
  <si>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</si>
  <si>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</si>
  <si>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</si>
  <si>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</si>
  <si>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</si>
  <si>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</si>
  <si>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</si>
  <si>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</si>
  <si>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</si>
  <si>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</si>
  <si>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</si>
  <si>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</si>
  <si>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</si>
  <si>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</si>
  <si>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</si>
  <si>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</si>
  <si>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</si>
  <si>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</si>
  <si>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</si>
  <si>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</si>
  <si>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</si>
  <si>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</si>
  <si>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</si>
  <si>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</si>
  <si>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</si>
  <si>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</si>
  <si>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</si>
  <si>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</si>
  <si>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</si>
  <si>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</si>
  <si>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</si>
  <si>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</si>
  <si>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</si>
  <si>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</si>
  <si>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</si>
  <si>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</si>
  <si>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</si>
  <si>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</si>
  <si>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</si>
  <si>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</si>
  <si>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</si>
  <si>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</si>
  <si>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</si>
  <si>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</si>
  <si>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</si>
  <si>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</si>
  <si>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</si>
  <si>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</si>
  <si>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</si>
  <si>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</si>
  <si>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</si>
  <si>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</si>
  <si>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</si>
  <si>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</si>
  <si>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</si>
  <si>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</si>
  <si>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</si>
  <si>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</si>
  <si>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</si>
  <si>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</si>
  <si>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</si>
  <si>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</si>
  <si>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</si>
  <si>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</si>
  <si>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</si>
  <si>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</si>
  <si>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</si>
  <si>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</si>
  <si>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</si>
  <si>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</si>
  <si>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</si>
  <si>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</si>
  <si>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</si>
  <si>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</si>
  <si>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</si>
  <si>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</si>
  <si>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</si>
  <si>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</si>
  <si>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</si>
  <si>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</si>
  <si>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</si>
  <si>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</si>
  <si>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</si>
  <si>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</si>
  <si>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</si>
  <si>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</si>
  <si>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</si>
  <si>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</si>
  <si>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</si>
  <si>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</si>
  <si>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</si>
  <si>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</si>
  <si>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</si>
  <si>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</si>
  <si>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</si>
  <si>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</si>
  <si>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</si>
  <si>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</si>
  <si>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</si>
  <si>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</si>
  <si>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</si>
  <si>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</si>
  <si>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</si>
  <si>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</si>
  <si>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</si>
  <si>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</si>
  <si>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</si>
  <si>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</si>
  <si>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</si>
  <si>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</si>
  <si>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</si>
  <si>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</si>
  <si>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</si>
  <si>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</si>
  <si>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</si>
  <si>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</si>
  <si>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</si>
  <si>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</si>
  <si>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</si>
  <si>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</si>
  <si>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</si>
  <si>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</si>
  <si>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</si>
  <si>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</si>
  <si>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</si>
  <si>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</si>
  <si>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</si>
  <si>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</si>
  <si>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</si>
  <si>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</si>
  <si>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</si>
  <si>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</si>
  <si>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</si>
  <si>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</si>
  <si>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</si>
  <si>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</si>
  <si>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</si>
  <si>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</si>
  <si>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</si>
  <si>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</si>
  <si>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</si>
  <si>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</si>
  <si>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</si>
  <si>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</si>
  <si>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</si>
  <si>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</si>
  <si>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</si>
  <si>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</si>
  <si>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</si>
  <si>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</si>
  <si>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</si>
  <si>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</si>
  <si>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</si>
  <si>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</si>
  <si>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</si>
  <si>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</si>
  <si>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</si>
  <si>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</si>
  <si>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</si>
  <si>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</si>
  <si>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</si>
  <si>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</si>
  <si>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</si>
  <si>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</si>
  <si>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</si>
  <si>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</si>
  <si>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</si>
  <si>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</si>
  <si>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</si>
  <si>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</si>
  <si>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</si>
  <si>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</si>
  <si>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</si>
  <si>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</si>
  <si>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</si>
  <si>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</si>
  <si>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</si>
  <si>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</si>
  <si>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</si>
  <si>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</si>
  <si>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</si>
  <si>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</si>
  <si>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</si>
  <si>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</si>
  <si>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</si>
  <si>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</si>
  <si>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</si>
  <si>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</si>
  <si>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</si>
  <si>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</si>
  <si>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</si>
  <si>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</si>
  <si>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</si>
  <si>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</si>
  <si>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</si>
  <si>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</si>
  <si>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</si>
  <si>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</si>
  <si>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</si>
  <si>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</si>
  <si>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</si>
  <si>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</si>
  <si>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</si>
  <si>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</si>
  <si>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</si>
  <si>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</si>
  <si>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</si>
  <si>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</si>
  <si>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</si>
  <si>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</si>
  <si>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</si>
  <si>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</si>
  <si>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</si>
  <si>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</si>
  <si>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</si>
  <si>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</si>
  <si>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</si>
  <si>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</si>
  <si>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</si>
  <si>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</si>
  <si>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</si>
  <si>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</si>
  <si>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</si>
  <si>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</si>
  <si>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</si>
  <si>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</si>
  <si>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</si>
  <si>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</si>
  <si>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</si>
  <si>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</si>
  <si>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</si>
  <si>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</si>
  <si>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</si>
  <si>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</si>
  <si>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</si>
  <si>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</si>
  <si>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</si>
  <si>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</si>
  <si>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</si>
  <si>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</si>
  <si>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</si>
  <si>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</si>
  <si>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</si>
  <si>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</si>
  <si>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</si>
  <si>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</si>
  <si>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</si>
  <si>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</si>
  <si>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</si>
  <si>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</si>
  <si>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</si>
  <si>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</si>
  <si>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</si>
  <si>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</si>
  <si>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</si>
  <si>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</si>
  <si>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</si>
  <si>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</si>
  <si>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</si>
  <si>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</si>
  <si>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</si>
  <si>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</si>
  <si>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</si>
  <si>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</si>
  <si>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</si>
  <si>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</si>
  <si>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</si>
  <si>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</si>
  <si>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</si>
  <si>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</si>
  <si>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</si>
  <si>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</si>
  <si>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</si>
  <si>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</si>
  <si>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</si>
  <si>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</si>
  <si>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</si>
  <si>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</si>
  <si>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</si>
  <si>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</si>
  <si>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</si>
  <si>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</si>
  <si>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</si>
  <si>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</si>
  <si>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</si>
  <si>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</si>
  <si>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</si>
  <si>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</si>
  <si>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</si>
  <si>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</si>
  <si>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</si>
  <si>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</si>
  <si>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</si>
  <si>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</si>
  <si>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</si>
  <si>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</si>
  <si>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</si>
  <si>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</si>
  <si>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</si>
  <si>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</si>
  <si>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</si>
  <si>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</si>
  <si>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</si>
  <si>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</si>
  <si>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</si>
  <si>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</si>
  <si>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</si>
  <si>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</si>
  <si>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</si>
  <si>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</si>
  <si>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</si>
  <si>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</si>
  <si>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</si>
  <si>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</si>
  <si>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</si>
  <si>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</si>
  <si>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</si>
  <si>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</si>
  <si>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</si>
  <si>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</si>
  <si>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</si>
  <si>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</si>
  <si>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</si>
  <si>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</si>
  <si>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</si>
  <si>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</si>
  <si>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</si>
  <si>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</si>
  <si>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</si>
  <si>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</si>
  <si>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</si>
  <si>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</si>
  <si>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</si>
  <si>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</si>
  <si>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</si>
  <si>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</si>
  <si>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</si>
  <si>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</si>
  <si>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</si>
  <si>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</si>
  <si>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</si>
  <si>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</si>
  <si>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</si>
  <si>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</si>
  <si>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</si>
  <si>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</si>
  <si>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</si>
  <si>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</si>
  <si>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</si>
  <si>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</si>
  <si>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</si>
  <si>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</si>
  <si>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</si>
  <si>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</si>
  <si>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</si>
  <si>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</si>
  <si>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</si>
  <si>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</si>
  <si>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</si>
  <si>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</si>
  <si>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</si>
  <si>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</si>
  <si>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</si>
  <si>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</si>
  <si>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</si>
  <si>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</si>
  <si>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</si>
  <si>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</si>
  <si>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</si>
  <si>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</si>
  <si>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</si>
  <si>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</si>
  <si>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</si>
  <si>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</si>
  <si>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</si>
  <si>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</si>
  <si>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</si>
  <si>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</si>
  <si>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</si>
  <si>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</si>
  <si>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</si>
  <si>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</si>
  <si>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</si>
  <si>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</si>
  <si>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</si>
  <si>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</si>
  <si>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</si>
  <si>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</si>
  <si>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</si>
  <si>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</si>
  <si>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</si>
  <si>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</si>
  <si>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</si>
  <si>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</si>
  <si>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</si>
  <si>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</si>
  <si>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</si>
  <si>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</si>
  <si>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</si>
  <si>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</si>
  <si>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</si>
  <si>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</si>
  <si>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</si>
  <si>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</si>
  <si>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</si>
  <si>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</si>
  <si>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</si>
  <si>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</si>
  <si>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</si>
  <si>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</si>
  <si>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</si>
  <si>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</si>
  <si>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</si>
  <si>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</si>
  <si>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</si>
  <si>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</si>
  <si>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</si>
  <si>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</si>
  <si>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</si>
  <si>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</si>
  <si>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</si>
  <si>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</si>
  <si>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</si>
  <si>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</si>
  <si>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</si>
  <si>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</si>
  <si>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</si>
  <si>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</si>
  <si>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</si>
  <si>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</si>
  <si>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</si>
  <si>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</si>
  <si>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</si>
  <si>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</si>
  <si>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</si>
  <si>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</si>
  <si>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</si>
  <si>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</si>
  <si>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</si>
  <si>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</si>
  <si>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</si>
  <si>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</si>
  <si>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</si>
  <si>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</si>
  <si>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</si>
  <si>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</si>
  <si>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</si>
  <si>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</si>
  <si>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</si>
  <si>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</si>
  <si>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</si>
  <si>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</si>
  <si>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</si>
  <si>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</si>
  <si>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</si>
  <si>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</si>
  <si>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</si>
  <si>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</si>
  <si>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</si>
  <si>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</si>
  <si>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</si>
  <si>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</si>
  <si>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</si>
  <si>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</si>
  <si>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</si>
  <si>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</si>
  <si>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</si>
  <si>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</si>
  <si>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</si>
  <si>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</si>
  <si>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</si>
  <si>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</si>
  <si>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</si>
  <si>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</si>
  <si>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</si>
  <si>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</si>
  <si>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</si>
  <si>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</si>
  <si>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</si>
  <si>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</si>
  <si>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</si>
  <si>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</si>
  <si>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</si>
  <si>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</si>
  <si>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</si>
  <si>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</si>
  <si>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</si>
  <si>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</si>
  <si>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</si>
  <si>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</si>
  <si>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</si>
  <si>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</si>
  <si>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</si>
  <si>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</si>
  <si>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</si>
  <si>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</si>
  <si>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</si>
  <si>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</si>
  <si>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</si>
  <si>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</si>
  <si>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</si>
  <si>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</si>
  <si>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</si>
  <si>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</si>
  <si>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</si>
  <si>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</si>
  <si>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</si>
  <si>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</si>
  <si>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</si>
  <si>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</si>
  <si>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</si>
  <si>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</si>
  <si>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</si>
  <si>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</si>
  <si>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</si>
  <si>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</si>
  <si>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</si>
  <si>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</si>
  <si>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</si>
  <si>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</si>
  <si>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</si>
  <si>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</si>
  <si>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</si>
  <si>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</si>
  <si>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</si>
  <si>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</si>
  <si>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</si>
  <si>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</si>
  <si>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</si>
  <si>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</si>
  <si>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</si>
  <si>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</si>
  <si>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</si>
  <si>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</si>
  <si>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</si>
  <si>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</si>
  <si>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</si>
  <si>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</si>
  <si>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</si>
  <si>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</si>
  <si>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</si>
  <si>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</si>
  <si>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</si>
  <si>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</si>
  <si>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</si>
  <si>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</si>
  <si>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</si>
  <si>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</si>
  <si>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</si>
  <si>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</si>
  <si>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</si>
  <si>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</si>
  <si>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</si>
  <si>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</si>
  <si>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</si>
  <si>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</si>
  <si>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</si>
  <si>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</si>
  <si>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</si>
  <si>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</si>
  <si>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</si>
  <si>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</si>
  <si>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</si>
  <si>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</si>
  <si>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</si>
  <si>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</si>
  <si>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</si>
  <si>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</si>
  <si>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</si>
  <si>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</si>
  <si>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</si>
  <si>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</si>
  <si>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</si>
  <si>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</si>
  <si>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</si>
  <si>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</si>
  <si>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</si>
  <si>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</si>
  <si>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</si>
  <si>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</si>
  <si>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</si>
  <si>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</si>
  <si>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</si>
  <si>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</si>
  <si>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</si>
  <si>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</si>
  <si>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</si>
  <si>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</si>
  <si>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</si>
  <si>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</si>
  <si>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</si>
  <si>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</si>
  <si>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</si>
  <si>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</si>
  <si>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</si>
  <si>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</si>
  <si>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</si>
  <si>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</si>
  <si>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</si>
  <si>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</si>
  <si>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</si>
  <si>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</si>
  <si>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</si>
  <si>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</si>
  <si>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</si>
  <si>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</si>
  <si>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</si>
  <si>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</si>
  <si>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</si>
  <si>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</si>
  <si>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</si>
  <si>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</si>
  <si>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</si>
  <si>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</si>
  <si>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</si>
  <si>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</si>
  <si>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</si>
  <si>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</si>
  <si>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</si>
  <si>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</si>
  <si>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</si>
  <si>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</si>
  <si>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</si>
  <si>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</si>
  <si>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</si>
  <si>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</si>
  <si>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</si>
  <si>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</si>
  <si>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</si>
  <si>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</si>
  <si>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</si>
  <si>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</si>
  <si>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</si>
  <si>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</si>
  <si>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</si>
  <si>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</si>
  <si>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</si>
  <si>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</si>
  <si>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</si>
  <si>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</si>
  <si>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</si>
  <si>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</si>
  <si>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</si>
  <si>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</si>
  <si>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</si>
  <si>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</si>
  <si>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</si>
  <si>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</si>
  <si>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</si>
  <si>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</si>
  <si>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</si>
  <si>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</si>
  <si>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</si>
  <si>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</si>
  <si>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</si>
  <si>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</si>
  <si>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</si>
  <si>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</si>
  <si>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</si>
  <si>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</si>
  <si>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</si>
  <si>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</si>
  <si>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</si>
  <si>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</si>
  <si>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</si>
  <si>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</si>
  <si>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</si>
  <si>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</si>
  <si>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</si>
  <si>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</si>
  <si>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</si>
  <si>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</si>
  <si>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</si>
  <si>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</si>
  <si>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</si>
  <si>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</si>
  <si>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</si>
  <si>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</si>
  <si>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</si>
  <si>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</si>
  <si>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</si>
  <si>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</si>
  <si>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</si>
  <si>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</si>
  <si>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</si>
  <si>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</si>
  <si>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</si>
  <si>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</si>
  <si>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</si>
  <si>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</si>
  <si>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</si>
  <si>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</si>
  <si>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</si>
  <si>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</si>
  <si>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</si>
  <si>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</si>
  <si>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</si>
  <si>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</si>
  <si>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</si>
  <si>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</si>
  <si>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</si>
  <si>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</si>
  <si>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</si>
  <si>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</si>
  <si>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</si>
  <si>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</si>
  <si>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</si>
  <si>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</si>
  <si>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</si>
  <si>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</si>
  <si>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</si>
  <si>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</si>
  <si>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</si>
  <si>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</si>
  <si>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</si>
  <si>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</si>
  <si>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</si>
  <si>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</si>
  <si>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</si>
  <si>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</si>
  <si>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</si>
  <si>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</si>
  <si>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</si>
  <si>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</si>
  <si>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</si>
  <si>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</si>
  <si>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</si>
  <si>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</si>
  <si>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</si>
  <si>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</si>
  <si>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</si>
  <si>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</si>
  <si>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</si>
  <si>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</si>
  <si>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</si>
  <si>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</si>
  <si>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</si>
  <si>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</si>
  <si>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</si>
  <si>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</si>
  <si>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</si>
  <si>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</si>
  <si>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</si>
  <si>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</si>
  <si>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</si>
  <si>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</si>
  <si>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</si>
  <si>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</si>
  <si>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</si>
  <si>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</si>
  <si>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</si>
  <si>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</si>
  <si>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</si>
  <si>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</si>
  <si>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</si>
  <si>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</si>
  <si>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</si>
  <si>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</si>
  <si>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</si>
  <si>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</si>
  <si>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</si>
  <si>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</si>
  <si>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</si>
  <si>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</si>
  <si>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</si>
  <si>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</si>
  <si>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</si>
  <si>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</si>
  <si>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</si>
  <si>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</si>
  <si>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</si>
  <si>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</si>
  <si>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</si>
  <si>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</si>
  <si>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</si>
  <si>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</si>
  <si>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</si>
  <si>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</si>
  <si>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</si>
  <si>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</si>
  <si>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</si>
  <si>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</si>
  <si>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</si>
  <si>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</si>
  <si>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</si>
  <si>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</si>
  <si>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</si>
  <si>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</si>
  <si>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</si>
  <si>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</si>
  <si>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</si>
  <si>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</si>
  <si>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</si>
  <si>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</si>
  <si>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</si>
  <si>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</si>
  <si>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</si>
  <si>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</si>
  <si>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</si>
  <si>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</si>
  <si>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</si>
  <si>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</si>
  <si>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</si>
  <si>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</si>
  <si>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</si>
  <si>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</si>
  <si>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</si>
  <si>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</si>
  <si>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</si>
  <si>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</si>
  <si>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</si>
  <si>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</si>
  <si>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</si>
  <si>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</si>
  <si>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</si>
  <si>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</si>
  <si>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</si>
  <si>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</si>
  <si>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</si>
  <si>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</si>
  <si>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</si>
  <si>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</si>
  <si>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</si>
  <si>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</si>
  <si>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</si>
  <si>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</si>
  <si>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</si>
  <si>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</si>
  <si>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</si>
  <si>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</si>
  <si>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</si>
  <si>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</si>
  <si>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</si>
  <si>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</si>
  <si>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</si>
  <si>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</si>
  <si>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</si>
  <si>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</si>
  <si>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</si>
  <si>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</si>
  <si>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</si>
  <si>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</si>
  <si>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</si>
  <si>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</si>
  <si>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</si>
  <si>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</si>
  <si>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</si>
  <si>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</si>
  <si>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</si>
  <si>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</si>
  <si>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</si>
  <si>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</si>
  <si>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</si>
  <si>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</si>
  <si>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</si>
  <si>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</si>
  <si>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</si>
  <si>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</si>
  <si>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</si>
  <si>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</si>
  <si>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</si>
  <si>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</si>
  <si>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</si>
  <si>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</si>
  <si>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</si>
  <si>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</si>
  <si>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</si>
  <si>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</si>
  <si>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</si>
  <si>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</si>
  <si>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</si>
  <si>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</si>
  <si>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</si>
  <si>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</si>
  <si>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</si>
  <si>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</si>
  <si>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</si>
  <si>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</si>
  <si>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</si>
  <si>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</si>
  <si>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</si>
  <si>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</si>
  <si>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</si>
  <si>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</si>
  <si>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</si>
  <si>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</si>
  <si>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</si>
  <si>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</si>
  <si>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</si>
  <si>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</si>
  <si>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</si>
  <si>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</si>
  <si>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</si>
  <si>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</si>
  <si>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</si>
  <si>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</si>
  <si>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</si>
  <si>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</si>
  <si>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</si>
  <si>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</si>
  <si>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</si>
  <si>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</si>
  <si>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</si>
  <si>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</si>
  <si>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</si>
  <si>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</si>
  <si>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</si>
  <si>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</si>
  <si>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</si>
  <si>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</si>
  <si>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</si>
  <si>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</si>
  <si>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</si>
  <si>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</si>
  <si>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</si>
  <si>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</si>
  <si>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</si>
  <si>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</si>
  <si>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</si>
  <si>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</si>
  <si>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</si>
  <si>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</si>
  <si>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</si>
  <si>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</si>
  <si>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</si>
  <si>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</si>
  <si>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</si>
  <si>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</si>
  <si>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</si>
  <si>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</si>
  <si>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</si>
  <si>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</si>
  <si>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</si>
  <si>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</si>
  <si>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</si>
  <si>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</si>
  <si>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</si>
  <si>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</si>
  <si>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</si>
  <si>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</si>
  <si>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</si>
  <si>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</si>
  <si>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</si>
  <si>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</si>
  <si>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</si>
  <si>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</si>
  <si>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</si>
  <si>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</si>
  <si>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</si>
  <si>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</si>
  <si>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</si>
  <si>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</si>
  <si>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</si>
  <si>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</si>
  <si>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</si>
  <si>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</si>
  <si>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</si>
  <si>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</si>
  <si>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</si>
  <si>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</si>
  <si>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</si>
  <si>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</si>
  <si>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</si>
  <si>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</si>
  <si>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</si>
  <si>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</si>
  <si>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</si>
  <si>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</si>
  <si>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</si>
  <si>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</si>
  <si>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</si>
  <si>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</si>
  <si>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</si>
  <si>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</si>
  <si>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</si>
  <si>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</si>
  <si>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</si>
  <si>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</si>
  <si>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</si>
  <si>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</si>
  <si>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</si>
  <si>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</si>
  <si>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</si>
  <si>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</si>
  <si>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</si>
  <si>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</si>
  <si>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</si>
  <si>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</si>
  <si>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</si>
  <si>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</si>
  <si>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</si>
  <si>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</si>
  <si>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</si>
  <si>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</si>
  <si>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</si>
  <si>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</si>
  <si>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</si>
  <si>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</si>
  <si>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</si>
  <si>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</si>
  <si>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</si>
  <si>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</si>
  <si>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</si>
  <si>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</si>
  <si>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</si>
  <si>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</si>
  <si>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</si>
  <si>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</si>
  <si>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</si>
  <si>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</si>
  <si>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</si>
  <si>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</si>
  <si>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</si>
  <si>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</si>
  <si>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</si>
  <si>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</si>
  <si>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</si>
  <si>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</si>
  <si>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</si>
  <si>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</si>
  <si>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</si>
  <si>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</si>
  <si>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</si>
  <si>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</si>
  <si>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</si>
  <si>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</si>
  <si>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</si>
  <si>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</si>
  <si>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</si>
  <si>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</si>
  <si>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</si>
  <si>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</si>
  <si>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</si>
  <si>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</si>
  <si>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</si>
  <si>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</si>
  <si>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</si>
  <si>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</si>
  <si>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</si>
  <si>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</si>
  <si>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</si>
  <si>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</si>
  <si>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</si>
  <si>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</si>
  <si>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</si>
  <si>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</si>
  <si>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</si>
  <si>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</si>
  <si>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</si>
  <si>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</si>
  <si>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</si>
  <si>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</si>
  <si>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</si>
  <si>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</si>
  <si>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</si>
  <si>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</si>
  <si>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</si>
  <si>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</si>
  <si>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</si>
  <si>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</si>
  <si>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</si>
  <si>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</si>
  <si>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</si>
  <si>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</si>
  <si>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</si>
  <si>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</si>
  <si>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</si>
  <si>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</si>
  <si>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</si>
  <si>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</si>
  <si>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</si>
  <si>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</si>
  <si>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</si>
  <si>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</si>
  <si>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</si>
  <si>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</si>
  <si>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</si>
  <si>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</si>
  <si>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</si>
  <si>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</si>
  <si>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</si>
  <si>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</si>
  <si>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</si>
  <si>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</si>
  <si>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</si>
  <si>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</si>
  <si>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</si>
  <si>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</si>
  <si>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</si>
  <si>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</si>
  <si>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</si>
  <si>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</si>
  <si>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</si>
  <si>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</si>
  <si>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</si>
  <si>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</si>
  <si>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</si>
  <si>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</si>
  <si>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</si>
  <si>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</si>
  <si>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</si>
  <si>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</si>
  <si>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</si>
  <si>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</si>
  <si>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</si>
  <si>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</si>
  <si>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</si>
  <si>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</si>
  <si>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</si>
  <si>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</si>
  <si>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</si>
  <si>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</si>
  <si>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</si>
  <si>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</si>
  <si>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</si>
  <si>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</si>
  <si>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</si>
  <si>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</si>
  <si>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</si>
  <si>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</si>
  <si>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</si>
  <si>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</si>
  <si>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</si>
  <si>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</si>
  <si>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</si>
  <si>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</si>
  <si>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</si>
  <si>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</si>
  <si>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</si>
  <si>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</si>
  <si>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</si>
  <si>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</si>
  <si>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</si>
  <si>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</si>
  <si>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</si>
  <si>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</si>
  <si>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</si>
  <si>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</si>
  <si>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</si>
  <si>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</si>
  <si>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</si>
  <si>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</si>
  <si>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</si>
  <si>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</si>
  <si>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</si>
  <si>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</si>
  <si>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</si>
  <si>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</si>
  <si>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</si>
  <si>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</si>
  <si>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</si>
  <si>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</si>
  <si>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</si>
  <si>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</si>
  <si>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</si>
  <si>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</si>
  <si>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</si>
  <si>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</si>
  <si>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</si>
  <si>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</si>
  <si>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</si>
  <si>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</si>
  <si>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</si>
  <si>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</si>
  <si>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</si>
  <si>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</si>
  <si>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</si>
  <si>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</si>
  <si>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</si>
  <si>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</si>
  <si>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</si>
  <si>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</si>
  <si>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</si>
  <si>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</si>
  <si>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</si>
  <si>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</si>
  <si>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</si>
  <si>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</si>
  <si>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</si>
  <si>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</si>
  <si>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</si>
  <si>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</si>
  <si>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</si>
  <si>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</si>
  <si>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</si>
  <si>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</si>
  <si>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</si>
  <si>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</si>
  <si>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</si>
  <si>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</si>
  <si>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</si>
  <si>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</si>
  <si>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</si>
  <si>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</si>
  <si>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</si>
  <si>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</si>
  <si>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</si>
  <si>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</si>
  <si>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</si>
  <si>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</si>
  <si>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</si>
  <si>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</si>
  <si>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</si>
  <si>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</si>
  <si>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</si>
  <si>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</si>
  <si>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</si>
  <si>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</si>
  <si>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</si>
  <si>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</si>
  <si>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</si>
  <si>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</si>
  <si>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</si>
  <si>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</si>
  <si>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</si>
  <si>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</si>
  <si>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</si>
  <si>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</si>
  <si>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</si>
  <si>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</si>
  <si>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</si>
  <si>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</si>
  <si>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</si>
  <si>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</si>
  <si>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</si>
  <si>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</si>
  <si>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</si>
  <si>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</si>
  <si>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</si>
  <si>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</si>
  <si>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</si>
  <si>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</si>
  <si>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</si>
  <si>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</si>
  <si>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</si>
  <si>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</si>
  <si>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</si>
  <si>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</si>
  <si>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</si>
  <si>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</si>
  <si>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</si>
  <si>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</si>
  <si>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</si>
  <si>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</si>
  <si>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</si>
  <si>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</si>
  <si>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</si>
  <si>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</si>
  <si>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</si>
  <si>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</si>
  <si>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</si>
  <si>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</si>
  <si>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</si>
  <si>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</si>
  <si>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</si>
  <si>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</si>
  <si>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</si>
  <si>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</si>
  <si>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</si>
  <si>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</si>
  <si>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</si>
  <si>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</si>
  <si>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</si>
  <si>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</si>
  <si>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</si>
  <si>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</si>
  <si>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</si>
  <si>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</si>
  <si>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</si>
  <si>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</si>
  <si>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</si>
  <si>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</si>
  <si>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</si>
  <si>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</si>
  <si>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</si>
  <si>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</si>
  <si>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</si>
  <si>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</si>
  <si>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</si>
  <si>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</si>
  <si>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</si>
  <si>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</si>
  <si>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</si>
  <si>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</si>
  <si>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</si>
  <si>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</si>
  <si>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</si>
  <si>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</si>
  <si>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</si>
  <si>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</si>
  <si>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</si>
  <si>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</si>
  <si>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</si>
  <si>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</si>
  <si>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</si>
  <si>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</si>
  <si>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</si>
  <si>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</si>
  <si>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</si>
  <si>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</si>
  <si>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</si>
  <si>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</si>
  <si>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</si>
  <si>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</si>
  <si>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</si>
  <si>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</si>
  <si>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</si>
  <si>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</si>
  <si>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</si>
  <si>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</si>
  <si>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</si>
  <si>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</si>
  <si>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</si>
  <si>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</si>
  <si>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</si>
  <si>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</si>
  <si>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</si>
  <si>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</si>
  <si>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</si>
  <si>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</si>
  <si>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</si>
  <si>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</si>
  <si>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</si>
  <si>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</si>
  <si>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</si>
  <si>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</si>
  <si>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</si>
  <si>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</si>
  <si>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</si>
  <si>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</si>
  <si>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</si>
  <si>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</si>
  <si>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</si>
  <si>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</si>
  <si>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</si>
  <si>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</si>
  <si>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</si>
  <si>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</si>
  <si>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</si>
  <si>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</si>
  <si>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</si>
  <si>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</si>
  <si>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</si>
  <si>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</si>
  <si>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</si>
  <si>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</si>
  <si>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</si>
  <si>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</si>
  <si>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</si>
  <si>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</si>
  <si>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</si>
  <si>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</si>
  <si>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</si>
  <si>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</si>
  <si>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</si>
  <si>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</si>
  <si>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</si>
  <si>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</si>
  <si>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</si>
  <si>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</si>
  <si>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</si>
  <si>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</si>
  <si>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</si>
  <si>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</si>
  <si>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</si>
  <si>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</si>
  <si>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</si>
  <si>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</si>
  <si>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</si>
  <si>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</si>
  <si>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</si>
  <si>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</si>
  <si>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</si>
  <si>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</si>
  <si>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</si>
  <si>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</si>
  <si>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</si>
  <si>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</si>
  <si>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</si>
  <si>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</si>
  <si>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</si>
  <si>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</si>
  <si>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</si>
  <si>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</si>
  <si>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</si>
  <si>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</si>
  <si>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</si>
  <si>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</si>
  <si>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</si>
  <si>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</si>
  <si>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</si>
  <si>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</si>
  <si>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</si>
  <si>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</si>
  <si>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</si>
  <si>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</si>
  <si>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</si>
  <si>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</si>
  <si>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</si>
  <si>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</si>
  <si>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</si>
  <si>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</si>
  <si>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</si>
  <si>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</si>
  <si>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</si>
  <si>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</si>
  <si>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</si>
  <si>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</si>
  <si>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</si>
  <si>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</si>
  <si>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</si>
  <si>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</si>
  <si>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</si>
  <si>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</si>
  <si>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</si>
  <si>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</si>
  <si>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</si>
  <si>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</si>
  <si>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</si>
  <si>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</si>
  <si>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</si>
  <si>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</si>
  <si>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</si>
  <si>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</si>
  <si>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</si>
  <si>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</si>
  <si>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</si>
  <si>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</si>
  <si>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</si>
  <si>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</si>
  <si>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</si>
  <si>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</si>
  <si>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</si>
  <si>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</si>
  <si>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</si>
  <si>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</si>
  <si>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</si>
  <si>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</si>
  <si>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</si>
  <si>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</si>
  <si>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</si>
  <si>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</si>
  <si>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</si>
  <si>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</si>
  <si>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</si>
  <si>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</si>
  <si>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</si>
  <si>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</si>
  <si>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</si>
  <si>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</si>
  <si>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</si>
  <si>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</si>
  <si>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</si>
  <si>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</si>
  <si>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</si>
  <si>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</si>
  <si>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</si>
  <si>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</si>
  <si>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</si>
  <si>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</si>
  <si>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</si>
  <si>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</si>
  <si>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</si>
  <si>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</si>
  <si>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</si>
  <si>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</si>
  <si>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</si>
  <si>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</si>
  <si>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</si>
  <si>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</si>
  <si>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</si>
  <si>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</si>
  <si>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</si>
  <si>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</si>
  <si>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</si>
  <si>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</si>
  <si>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</si>
  <si>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</si>
  <si>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</si>
  <si>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</si>
  <si>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</si>
  <si>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</si>
  <si>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</si>
  <si>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</si>
  <si>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</si>
  <si>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</si>
  <si>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</si>
  <si>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</si>
  <si>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</si>
  <si>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</si>
  <si>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</si>
  <si>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</si>
  <si>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</si>
  <si>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</si>
  <si>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</si>
  <si>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</si>
  <si>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</si>
  <si>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</si>
  <si>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</si>
  <si>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</si>
  <si>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</si>
  <si>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</si>
  <si>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</si>
  <si>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</si>
  <si>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</si>
  <si>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</si>
  <si>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</si>
  <si>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</si>
  <si>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</si>
  <si>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</si>
  <si>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</si>
  <si>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</si>
  <si>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</si>
  <si>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</si>
  <si>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</si>
  <si>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</si>
  <si>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</si>
  <si>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</si>
  <si>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</si>
  <si>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</si>
  <si>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</si>
  <si>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</si>
  <si>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</si>
  <si>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</si>
  <si>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</si>
  <si>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</si>
  <si>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</si>
  <si>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</si>
  <si>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</si>
  <si>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</si>
  <si>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</si>
  <si>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</si>
  <si>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</si>
  <si>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</si>
  <si>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</si>
  <si>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</si>
  <si>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</si>
  <si>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</si>
  <si>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</si>
  <si>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</si>
  <si>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</si>
  <si>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</si>
  <si>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</si>
  <si>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</si>
  <si>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</si>
  <si>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</si>
  <si>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</si>
  <si>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</si>
  <si>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</si>
  <si>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</si>
  <si>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</si>
  <si>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</si>
  <si>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</si>
  <si>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</si>
  <si>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</si>
  <si>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</si>
  <si>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</si>
  <si>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</si>
  <si>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</si>
  <si>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</si>
  <si>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</si>
  <si>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</si>
  <si>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</si>
  <si>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</si>
  <si>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</si>
  <si>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</si>
  <si>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</si>
  <si>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</si>
  <si>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</si>
  <si>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</si>
  <si>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</si>
  <si>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</si>
  <si>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</si>
  <si>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</si>
  <si>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</si>
  <si>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</si>
  <si>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</si>
  <si>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</si>
  <si>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</si>
  <si>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</si>
  <si>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</si>
  <si>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</si>
  <si>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</si>
  <si>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</si>
  <si>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</si>
  <si>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</si>
  <si>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</si>
  <si>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</si>
  <si>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</si>
  <si>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</si>
  <si>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</si>
  <si>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</si>
  <si>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</si>
  <si>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</si>
  <si>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</si>
  <si>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</si>
  <si>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</si>
  <si>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</si>
  <si>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</si>
  <si>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</si>
  <si>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</si>
  <si>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</si>
  <si>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</si>
  <si>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</si>
  <si>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</si>
  <si>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</si>
  <si>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</si>
  <si>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</si>
  <si>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</si>
  <si>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</si>
  <si>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</si>
  <si>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</si>
  <si>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</si>
  <si>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</si>
  <si>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</si>
  <si>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</si>
  <si>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</si>
  <si>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</si>
  <si>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</si>
  <si>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</si>
  <si>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</si>
  <si>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</si>
  <si>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</si>
  <si>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</si>
  <si>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</si>
  <si>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</si>
  <si>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</si>
  <si>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</si>
  <si>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</si>
  <si>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</si>
  <si>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</si>
  <si>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</si>
  <si>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</si>
  <si>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</si>
  <si>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</si>
  <si>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</si>
  <si>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</si>
  <si>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</si>
  <si>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</si>
  <si>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</si>
  <si>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</si>
  <si>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</si>
  <si>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</si>
  <si>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</si>
  <si>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</si>
  <si>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</si>
  <si>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</si>
  <si>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</si>
  <si>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</si>
  <si>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</si>
  <si>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</si>
  <si>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</si>
  <si>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</si>
  <si>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</si>
  <si>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</si>
  <si>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</si>
  <si>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</si>
  <si>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</si>
  <si>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</si>
  <si>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</si>
  <si>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</si>
  <si>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</si>
  <si>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</si>
  <si>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</si>
  <si>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</si>
  <si>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</si>
  <si>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</si>
  <si>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</si>
  <si>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</si>
  <si>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</si>
  <si>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</si>
  <si>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</si>
  <si>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</si>
  <si>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</si>
  <si>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</si>
  <si>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</si>
  <si>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</si>
  <si>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</si>
  <si>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</si>
  <si>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</si>
  <si>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</si>
  <si>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</si>
  <si>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</si>
  <si>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</si>
  <si>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</si>
  <si>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</si>
  <si>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</si>
  <si>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</si>
  <si>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</si>
  <si>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</si>
  <si>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</si>
  <si>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</si>
  <si>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</si>
  <si>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</si>
  <si>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</si>
  <si>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</si>
  <si>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</si>
  <si>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</si>
  <si>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</si>
  <si>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</si>
  <si>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</si>
  <si>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</si>
  <si>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</si>
  <si>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</si>
  <si>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</si>
  <si>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</si>
  <si>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</si>
  <si>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</si>
  <si>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</si>
  <si>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</si>
  <si>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</si>
  <si>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</si>
  <si>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</si>
  <si>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</si>
  <si>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</si>
  <si>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</si>
  <si>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</si>
  <si>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</si>
  <si>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</si>
  <si>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</si>
  <si>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</si>
  <si>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</si>
  <si>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</si>
  <si>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</si>
  <si>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</si>
  <si>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</si>
  <si>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</si>
  <si>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</si>
  <si>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</si>
  <si>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</si>
  <si>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</si>
  <si>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</si>
  <si>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</si>
  <si>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</si>
  <si>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</si>
  <si>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</si>
  <si>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</si>
  <si>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</si>
  <si>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</si>
  <si>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</si>
  <si>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</si>
  <si>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</si>
  <si>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</si>
  <si>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</si>
  <si>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</si>
  <si>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</si>
  <si>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</si>
  <si>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</si>
  <si>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</si>
  <si>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</si>
  <si>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</si>
  <si>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</si>
  <si>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</si>
  <si>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</si>
  <si>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</si>
  <si>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</si>
  <si>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</si>
  <si>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</si>
  <si>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</si>
  <si>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</si>
  <si>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</si>
  <si>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</si>
  <si>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</si>
  <si>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</si>
  <si>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</si>
  <si>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</si>
  <si>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</si>
  <si>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</si>
  <si>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</si>
  <si>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</si>
  <si>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</si>
  <si>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</si>
  <si>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</si>
  <si>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</si>
  <si>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</si>
  <si>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</si>
  <si>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</si>
  <si>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</si>
  <si>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</si>
  <si>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</si>
  <si>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</si>
  <si>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</si>
  <si>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</si>
  <si>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</si>
  <si>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</si>
  <si>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</si>
  <si>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</si>
  <si>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</si>
  <si>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</si>
  <si>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</si>
  <si>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</si>
  <si>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</si>
  <si>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</si>
  <si>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</si>
  <si>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</si>
  <si>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</si>
  <si>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</si>
  <si>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</si>
  <si>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</si>
  <si>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</si>
  <si>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</si>
  <si>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</si>
  <si>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</si>
  <si>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</si>
  <si>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</si>
  <si>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</si>
  <si>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</si>
  <si>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</si>
  <si>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</si>
  <si>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</si>
  <si>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</si>
  <si>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</si>
  <si>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</si>
  <si>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</si>
  <si>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</si>
  <si>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</si>
  <si>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</si>
  <si>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</si>
  <si>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</si>
  <si>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</si>
  <si>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</si>
  <si>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</si>
  <si>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</si>
  <si>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</si>
  <si>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</si>
  <si>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</si>
  <si>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</si>
  <si>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</si>
  <si>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</si>
  <si>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</si>
  <si>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</si>
  <si>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</si>
  <si>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</si>
  <si>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</si>
  <si>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</si>
  <si>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</si>
  <si>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</si>
  <si>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</si>
  <si>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</si>
  <si>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</si>
  <si>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</si>
  <si>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</si>
  <si>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</si>
  <si>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</si>
  <si>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</si>
  <si>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</si>
  <si>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</si>
  <si>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</si>
  <si>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</si>
  <si>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</si>
  <si>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</si>
  <si>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</si>
  <si>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</si>
  <si>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</si>
  <si>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</si>
  <si>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</si>
  <si>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</si>
  <si>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</si>
  <si>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</si>
  <si>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</si>
  <si>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</si>
  <si>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</si>
  <si>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</si>
  <si>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</si>
  <si>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</si>
  <si>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</si>
  <si>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</si>
  <si>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</si>
  <si>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</si>
  <si>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</si>
  <si>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</si>
  <si>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</si>
  <si>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</si>
  <si>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</si>
  <si>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</si>
  <si>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</si>
  <si>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</si>
  <si>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</si>
  <si>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</si>
  <si>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</si>
  <si>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</si>
  <si>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</si>
  <si>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</si>
  <si>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</si>
  <si>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</si>
  <si>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</si>
  <si>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</si>
  <si>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</si>
  <si>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</si>
  <si>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</si>
  <si>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</si>
  <si>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</si>
  <si>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</si>
  <si>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</si>
  <si>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</si>
  <si>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</si>
  <si>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</si>
  <si>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</si>
  <si>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</si>
  <si>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</si>
  <si>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</si>
  <si>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</si>
  <si>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</si>
  <si>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</si>
  <si>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</si>
  <si>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</si>
  <si>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</si>
  <si>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</si>
  <si>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</si>
  <si>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</si>
  <si>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</si>
  <si>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</si>
  <si>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</si>
  <si>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</si>
  <si>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</si>
  <si>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</si>
  <si>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</si>
  <si>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</si>
  <si>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</si>
  <si>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</si>
  <si>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</si>
  <si>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</si>
  <si>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</si>
  <si>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</si>
  <si>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</si>
  <si>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</si>
  <si>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</si>
  <si>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</si>
  <si>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</si>
  <si>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</si>
  <si>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</si>
  <si>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</si>
  <si>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</si>
  <si>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</si>
  <si>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</si>
  <si>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</si>
  <si>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</si>
  <si>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</si>
  <si>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</si>
  <si>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</si>
  <si>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</si>
  <si>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</si>
  <si>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</si>
  <si>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</si>
  <si>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</si>
  <si>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</si>
  <si>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</si>
  <si>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</si>
  <si>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</si>
  <si>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</si>
  <si>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</si>
  <si>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</si>
  <si>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</si>
  <si>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</si>
  <si>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</si>
  <si>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</si>
  <si>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</si>
  <si>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</si>
  <si>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</si>
  <si>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</si>
  <si>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</si>
  <si>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</si>
  <si>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</si>
  <si>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</si>
  <si>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</si>
  <si>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</si>
  <si>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</si>
  <si>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</si>
  <si>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</si>
  <si>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</si>
  <si>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</si>
  <si>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</si>
  <si>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</si>
  <si>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</si>
  <si>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</si>
  <si>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</si>
  <si>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</si>
  <si>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</si>
  <si>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</si>
  <si>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</si>
  <si>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</si>
  <si>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</si>
  <si>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</si>
  <si>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</si>
  <si>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</si>
  <si>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</si>
  <si>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</si>
  <si>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</si>
  <si>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</si>
  <si>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</si>
  <si>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</si>
  <si>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</si>
  <si>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</si>
  <si>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</si>
  <si>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</si>
  <si>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</si>
  <si>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</si>
  <si>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</si>
  <si>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</si>
  <si>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</si>
  <si>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</si>
  <si>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</si>
  <si>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</si>
  <si>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</si>
  <si>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</si>
  <si>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</si>
  <si>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</si>
  <si>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</si>
  <si>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</si>
  <si>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</si>
  <si>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</si>
  <si>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</si>
  <si>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</si>
  <si>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</si>
  <si>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</si>
  <si>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</si>
  <si>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</si>
  <si>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</si>
  <si>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</si>
  <si>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</si>
  <si>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</si>
  <si>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</si>
  <si>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</si>
  <si>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</si>
  <si>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</si>
  <si>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</si>
  <si>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</si>
  <si>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</si>
  <si>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</si>
  <si>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</si>
  <si>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</si>
  <si>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</si>
  <si>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</si>
  <si>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</si>
  <si>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</si>
  <si>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</si>
  <si>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</si>
  <si>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</si>
  <si>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</si>
  <si>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</si>
  <si>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</si>
  <si>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</si>
  <si>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</si>
  <si>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</si>
  <si>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</si>
  <si>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</si>
  <si>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</si>
  <si>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</si>
  <si>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</si>
  <si>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</si>
  <si>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</si>
  <si>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</si>
  <si>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</si>
  <si>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</si>
  <si>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</si>
  <si>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</si>
  <si>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</si>
  <si>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</si>
  <si>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</si>
  <si>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</si>
  <si>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</si>
  <si>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</si>
  <si>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</si>
  <si>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</si>
  <si>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</si>
  <si>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</si>
  <si>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</si>
  <si>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</si>
  <si>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</si>
  <si>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</si>
  <si>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</si>
  <si>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</si>
  <si>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</si>
  <si>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</si>
  <si>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</si>
  <si>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</si>
  <si>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</si>
  <si>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</si>
  <si>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</si>
  <si>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</si>
  <si>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</si>
  <si>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</si>
  <si>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</si>
  <si>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</si>
  <si>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</si>
  <si>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</si>
  <si>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</si>
  <si>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</si>
  <si>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</si>
  <si>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</si>
  <si>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</si>
  <si>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</si>
  <si>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</si>
  <si>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</si>
  <si>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</si>
  <si>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</si>
  <si>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</si>
  <si>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</si>
  <si>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</si>
  <si>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</si>
  <si>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</si>
  <si>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</si>
  <si>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</si>
  <si>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</si>
  <si>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</si>
  <si>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</si>
  <si>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</si>
  <si>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</si>
  <si>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</si>
  <si>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</si>
  <si>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</si>
  <si>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</si>
  <si>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</si>
  <si>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</si>
  <si>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</si>
  <si>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</si>
  <si>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</si>
  <si>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</si>
  <si>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</si>
  <si>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</si>
  <si>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</si>
  <si>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</si>
  <si>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</si>
  <si>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</si>
  <si>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</si>
  <si>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</si>
  <si>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</si>
  <si>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</si>
  <si>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</si>
  <si>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</si>
  <si>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</si>
  <si>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</si>
  <si>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</si>
  <si>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</si>
  <si>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</si>
  <si>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</si>
  <si>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</si>
  <si>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</si>
  <si>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</si>
  <si>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</si>
  <si>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</si>
  <si>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</si>
  <si>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</si>
  <si>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</si>
  <si>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</si>
  <si>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</si>
  <si>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</si>
  <si>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</si>
  <si>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</si>
  <si>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</si>
  <si>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</si>
  <si>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</si>
  <si>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</si>
  <si>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</si>
  <si>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</si>
  <si>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</si>
  <si>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</si>
  <si>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</si>
  <si>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</si>
  <si>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</si>
  <si>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</si>
  <si>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</si>
  <si>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</si>
  <si>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</si>
  <si>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</si>
  <si>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</si>
  <si>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</si>
  <si>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</si>
  <si>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</si>
  <si>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</si>
  <si>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</si>
  <si>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</si>
  <si>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</si>
  <si>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</si>
  <si>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</si>
  <si>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</si>
  <si>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</si>
  <si>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</si>
  <si>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</si>
  <si>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</si>
  <si>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</si>
  <si>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</si>
  <si>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</si>
  <si>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</si>
  <si>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</si>
  <si>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</si>
  <si>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</si>
  <si>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</si>
  <si>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</si>
  <si>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</si>
  <si>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</si>
  <si>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</si>
  <si>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</si>
  <si>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</si>
  <si>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</si>
  <si>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</si>
  <si>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</si>
  <si>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</si>
  <si>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</si>
  <si>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</si>
  <si>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</si>
  <si>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</si>
  <si>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</si>
  <si>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</si>
  <si>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</si>
  <si>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</si>
  <si>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</si>
  <si>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</si>
  <si>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</si>
  <si>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</si>
  <si>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</si>
  <si>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</si>
  <si>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</si>
  <si>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</si>
  <si>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</si>
  <si>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</si>
  <si>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</si>
  <si>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</si>
  <si>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</si>
  <si>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</si>
  <si>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</si>
  <si>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</si>
  <si>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</si>
  <si>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</si>
  <si>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</si>
  <si>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</si>
  <si>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</si>
  <si>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</si>
  <si>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</si>
  <si>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</si>
  <si>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</si>
  <si>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</si>
  <si>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</si>
  <si>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</si>
  <si>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</si>
  <si>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</si>
  <si>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</si>
  <si>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</si>
  <si>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</si>
  <si>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</si>
  <si>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</si>
  <si>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</si>
  <si>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</si>
  <si>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</si>
  <si>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</si>
  <si>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</si>
  <si>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</si>
  <si>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</si>
  <si>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</si>
  <si>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</si>
  <si>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</si>
  <si>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</si>
  <si>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</si>
  <si>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</si>
  <si>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</si>
  <si>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</si>
  <si>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</si>
  <si>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</si>
  <si>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</si>
  <si>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</si>
  <si>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</si>
  <si>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</si>
  <si>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</si>
  <si>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</si>
  <si>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</si>
  <si>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</si>
  <si>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</si>
  <si>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</si>
  <si>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</si>
  <si>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</si>
  <si>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</si>
  <si>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</si>
  <si>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</si>
  <si>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</si>
  <si>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</si>
  <si>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</si>
  <si>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</si>
  <si>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</si>
  <si>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</si>
  <si>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</si>
  <si>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</si>
  <si>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</si>
  <si>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</si>
  <si>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</si>
  <si>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</si>
  <si>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</si>
  <si>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</si>
  <si>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</si>
  <si>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</si>
  <si>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</si>
  <si>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</si>
  <si>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</si>
  <si>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</si>
  <si>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</si>
  <si>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</si>
  <si>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</si>
  <si>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</si>
  <si>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</si>
  <si>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</si>
  <si>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</si>
  <si>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</si>
  <si>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</si>
  <si>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</si>
  <si>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</si>
  <si>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</si>
  <si>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</si>
  <si>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</si>
  <si>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</si>
  <si>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</si>
  <si>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</si>
  <si>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</si>
  <si>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</si>
  <si>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</si>
  <si>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</si>
  <si>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</si>
  <si>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</si>
  <si>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</si>
  <si>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</si>
  <si>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</si>
  <si>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</si>
  <si>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</si>
  <si>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</si>
  <si>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</si>
  <si>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</si>
  <si>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</si>
  <si>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</si>
  <si>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</si>
  <si>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</si>
  <si>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</si>
  <si>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</si>
  <si>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</si>
  <si>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</si>
  <si>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</si>
  <si>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</si>
  <si>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</si>
  <si>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</si>
  <si>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</si>
  <si>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</si>
  <si>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</si>
  <si>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</si>
  <si>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</si>
  <si>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</si>
  <si>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</si>
  <si>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</si>
  <si>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</si>
  <si>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</si>
  <si>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</si>
  <si>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</si>
  <si>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</si>
  <si>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</si>
  <si>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</si>
  <si>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</si>
  <si>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</si>
  <si>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</si>
  <si>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</si>
  <si>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</si>
  <si>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</si>
  <si>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</si>
  <si>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</si>
  <si>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</si>
  <si>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</si>
  <si>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</si>
  <si>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</si>
  <si>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</si>
  <si>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</si>
  <si>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</si>
  <si>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</si>
  <si>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</si>
  <si>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</si>
  <si>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</si>
  <si>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</si>
  <si>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</si>
  <si>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</si>
  <si>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</si>
  <si>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</si>
  <si>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</si>
  <si>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</si>
  <si>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</si>
  <si>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</si>
  <si>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</si>
  <si>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</si>
  <si>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</si>
  <si>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</si>
  <si>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</si>
  <si>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</si>
  <si>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</si>
  <si>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</si>
  <si>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</si>
  <si>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</si>
  <si>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</si>
  <si>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</si>
  <si>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</si>
  <si>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</si>
  <si>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</si>
  <si>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</si>
  <si>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</si>
  <si>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</si>
  <si>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</si>
  <si>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</si>
  <si>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</si>
  <si>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</si>
  <si>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</si>
  <si>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</si>
  <si>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</si>
  <si>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</si>
  <si>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</si>
  <si>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</si>
  <si>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</si>
  <si>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</si>
  <si>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</si>
  <si>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</si>
  <si>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</si>
  <si>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</si>
  <si>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</si>
  <si>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</si>
  <si>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</si>
  <si>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</si>
  <si>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</si>
  <si>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</si>
  <si>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</si>
  <si>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</si>
  <si>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</si>
  <si>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</si>
  <si>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</si>
  <si>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</si>
  <si>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</si>
  <si>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</si>
  <si>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</si>
  <si>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</si>
  <si>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</si>
  <si>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</si>
  <si>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</si>
  <si>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</si>
  <si>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</si>
  <si>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</si>
  <si>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</si>
  <si>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</si>
  <si>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</si>
  <si>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</si>
  <si>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</si>
  <si>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</si>
  <si>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</si>
  <si>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</si>
  <si>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</si>
  <si>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</si>
  <si>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</si>
  <si>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</si>
  <si>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</si>
  <si>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</si>
  <si>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</si>
  <si>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</si>
  <si>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</si>
  <si>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</si>
  <si>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</si>
  <si>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</si>
  <si>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</si>
  <si>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</si>
  <si>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</si>
  <si>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</si>
  <si>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</si>
  <si>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</si>
  <si>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</si>
  <si>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</si>
  <si>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</si>
  <si>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</si>
  <si>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</si>
  <si>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</si>
  <si>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</si>
  <si>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</si>
  <si>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</si>
  <si>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</si>
  <si>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</si>
  <si>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</si>
  <si>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</si>
  <si>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</si>
  <si>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</si>
  <si>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</si>
  <si>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</si>
  <si>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</si>
  <si>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</si>
  <si>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</si>
  <si>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</si>
  <si>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</si>
  <si>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</si>
  <si>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</si>
  <si>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</si>
  <si>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</si>
  <si>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</si>
  <si>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</si>
  <si>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</si>
  <si>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</si>
  <si>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</si>
  <si>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</si>
  <si>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</si>
  <si>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</si>
  <si>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</si>
  <si>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</si>
  <si>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</si>
  <si>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</si>
  <si>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</si>
  <si>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</si>
  <si>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</si>
  <si>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</si>
  <si>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</si>
  <si>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</si>
  <si>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</si>
  <si>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</si>
  <si>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</si>
  <si>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</si>
  <si>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</si>
  <si>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</si>
  <si>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</si>
  <si>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</si>
  <si>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</si>
  <si>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</si>
  <si>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</si>
  <si>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</si>
  <si>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</si>
  <si>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</si>
  <si>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</si>
  <si>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</si>
  <si>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</si>
  <si>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</si>
  <si>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</si>
  <si>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</si>
  <si>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</si>
  <si>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</si>
  <si>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</si>
  <si>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</si>
  <si>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</si>
  <si>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</si>
  <si>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</si>
  <si>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</si>
  <si>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</si>
  <si>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</si>
  <si>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</si>
  <si>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</si>
  <si>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</si>
  <si>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</si>
  <si>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</si>
  <si>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</si>
  <si>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</si>
  <si>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</si>
  <si>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</si>
  <si>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</si>
  <si>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</si>
  <si>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</si>
  <si>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</si>
  <si>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</si>
  <si>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</si>
  <si>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</si>
  <si>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</si>
  <si>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</si>
  <si>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</si>
  <si>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</si>
  <si>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</si>
  <si>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</si>
  <si>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</si>
  <si>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</si>
  <si>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</si>
  <si>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</si>
  <si>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</si>
  <si>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</si>
  <si>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</si>
  <si>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</si>
  <si>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</si>
  <si>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</si>
  <si>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</si>
  <si>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</si>
  <si>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</si>
  <si>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</si>
  <si>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</si>
  <si>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</si>
  <si>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</si>
  <si>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</si>
  <si>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</si>
  <si>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</si>
  <si>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</si>
  <si>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</si>
  <si>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</si>
  <si>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</si>
  <si>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</si>
  <si>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</si>
  <si>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</si>
  <si>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</si>
  <si>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</si>
  <si>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</si>
  <si>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</si>
  <si>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</si>
  <si>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</si>
  <si>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</si>
  <si>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</si>
  <si>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</si>
  <si>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</si>
  <si>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</si>
  <si>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</si>
  <si>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</si>
  <si>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</si>
  <si>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</si>
  <si>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</si>
  <si>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</si>
  <si>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</si>
  <si>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</si>
  <si>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</si>
  <si>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</si>
  <si>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</si>
  <si>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</si>
  <si>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</si>
  <si>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</si>
  <si>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</si>
  <si>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</si>
  <si>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</si>
  <si>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</si>
  <si>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</si>
  <si>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</si>
  <si>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</si>
  <si>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</si>
  <si>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</si>
  <si>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</si>
  <si>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</si>
  <si>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</si>
  <si>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</si>
  <si>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</si>
  <si>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</si>
  <si>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</si>
  <si>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</si>
  <si>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</si>
  <si>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</si>
  <si>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</si>
  <si>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</si>
  <si>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</si>
  <si>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</si>
  <si>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</si>
  <si>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</si>
  <si>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</si>
  <si>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</si>
  <si>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</si>
  <si>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</si>
  <si>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</si>
  <si>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</si>
  <si>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</si>
  <si>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</si>
  <si>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</si>
  <si>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</si>
  <si>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</si>
  <si>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</si>
  <si>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</si>
  <si>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</si>
  <si>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</si>
  <si>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</si>
  <si>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</si>
  <si>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</si>
  <si>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</si>
  <si>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</si>
  <si>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</si>
  <si>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</si>
  <si>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</si>
  <si>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</si>
  <si>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</si>
  <si>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</si>
  <si>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</si>
  <si>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</si>
  <si>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</si>
  <si>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</si>
  <si>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</si>
  <si>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</si>
  <si>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</si>
  <si>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</si>
  <si>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</si>
  <si>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</si>
  <si>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</si>
  <si>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</si>
  <si>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</si>
  <si>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</si>
  <si>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</si>
  <si>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</si>
  <si>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</si>
  <si>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</si>
  <si>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</si>
  <si>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</si>
  <si>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</si>
  <si>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</si>
  <si>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</si>
  <si>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</si>
  <si>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</si>
  <si>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</si>
  <si>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</si>
  <si>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</si>
  <si>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</si>
  <si>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</si>
  <si>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</si>
  <si>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</si>
  <si>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</si>
  <si>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</si>
  <si>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</si>
  <si>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</si>
  <si>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</si>
  <si>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</si>
  <si>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</si>
  <si>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</si>
  <si>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</si>
  <si>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</si>
  <si>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</si>
  <si>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</si>
  <si>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</si>
  <si>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</si>
  <si>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</si>
  <si>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</si>
  <si>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</si>
  <si>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</si>
  <si>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</si>
  <si>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</si>
  <si>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</si>
  <si>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</si>
  <si>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</si>
  <si>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</si>
  <si>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</si>
  <si>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</si>
  <si>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</si>
  <si>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</si>
  <si>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</si>
  <si>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</si>
  <si>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</si>
  <si>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</si>
  <si>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</si>
  <si>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</si>
  <si>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</si>
  <si>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</si>
  <si>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</si>
  <si>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</si>
  <si>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</si>
  <si>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</si>
  <si>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</si>
  <si>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</si>
  <si>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</si>
  <si>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</si>
  <si>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</si>
  <si>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</si>
  <si>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</si>
  <si>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</si>
  <si>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</si>
  <si>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</si>
  <si>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</si>
  <si>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</si>
  <si>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</si>
  <si>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</si>
  <si>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</si>
  <si>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</si>
  <si>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</si>
  <si>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</si>
  <si>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</si>
  <si>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</si>
  <si>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</si>
  <si>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</si>
  <si>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</si>
  <si>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</si>
  <si>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</si>
  <si>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</si>
  <si>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</si>
  <si>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</si>
  <si>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</si>
  <si>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</si>
  <si>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</si>
  <si>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</si>
  <si>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</si>
  <si>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</si>
  <si>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</si>
  <si>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</si>
  <si>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</si>
  <si>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</si>
  <si>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</si>
  <si>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</si>
  <si>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</si>
  <si>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</si>
  <si>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</si>
  <si>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</si>
  <si>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</si>
  <si>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</si>
  <si>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</si>
  <si>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</si>
  <si>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</si>
  <si>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</si>
  <si>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</si>
  <si>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</si>
  <si>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</si>
  <si>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</si>
  <si>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</si>
  <si>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</si>
  <si>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</si>
  <si>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</si>
  <si>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</si>
  <si>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</si>
  <si>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</si>
  <si>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</si>
  <si>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</si>
  <si>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</si>
  <si>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</si>
  <si>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</si>
  <si>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</si>
  <si>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</si>
  <si>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</si>
  <si>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</si>
  <si>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</si>
  <si>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</si>
  <si>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</si>
  <si>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</si>
  <si>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</si>
  <si>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</si>
  <si>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</si>
  <si>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</si>
  <si>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</si>
  <si>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</si>
  <si>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</si>
  <si>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</si>
  <si>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</si>
  <si>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</si>
  <si>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</si>
  <si>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</si>
  <si>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</si>
  <si>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</si>
  <si>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</si>
  <si>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</si>
  <si>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</si>
  <si>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</si>
  <si>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</si>
  <si>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</si>
  <si>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</si>
  <si>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</si>
  <si>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</si>
  <si>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</si>
  <si>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</si>
  <si>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</si>
  <si>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</si>
  <si>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</si>
  <si>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</si>
  <si>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</si>
  <si>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</si>
  <si>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</si>
  <si>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</si>
  <si>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</si>
  <si>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</si>
  <si>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</si>
  <si>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</si>
  <si>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</si>
  <si>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</si>
  <si>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</si>
  <si>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</si>
  <si>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</si>
  <si>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</si>
  <si>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</si>
  <si>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</si>
  <si>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</si>
  <si>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</si>
  <si>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</si>
  <si>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</si>
  <si>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</si>
  <si>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</si>
  <si>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</si>
  <si>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</si>
  <si>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</si>
  <si>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</si>
  <si>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</si>
  <si>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</si>
  <si>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</si>
  <si>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</si>
  <si>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</si>
  <si>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</si>
  <si>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</si>
  <si>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</si>
  <si>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</si>
  <si>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</si>
  <si>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</si>
  <si>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</si>
  <si>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</si>
  <si>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</si>
  <si>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</si>
  <si>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</si>
  <si>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</si>
  <si>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</si>
  <si>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</si>
  <si>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</si>
  <si>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</si>
  <si>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</si>
  <si>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</si>
  <si>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</si>
  <si>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</si>
  <si>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</si>
  <si>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</si>
  <si>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</si>
  <si>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</si>
  <si>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</si>
  <si>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</si>
  <si>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</si>
  <si>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</si>
  <si>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</si>
  <si>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</si>
  <si>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</si>
  <si>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</si>
  <si>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</si>
  <si>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</si>
  <si>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</si>
  <si>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</si>
  <si>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</si>
  <si>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</si>
  <si>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</si>
  <si>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</si>
  <si>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</si>
  <si>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</si>
  <si>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</si>
  <si>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</si>
  <si>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</si>
  <si>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</si>
  <si>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</si>
  <si>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</si>
  <si>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</si>
  <si>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</si>
  <si>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</si>
  <si>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</si>
  <si>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</si>
  <si>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</si>
  <si>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</si>
  <si>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</si>
  <si>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</si>
  <si>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</si>
  <si>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</si>
  <si>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</si>
  <si>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</si>
  <si>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</si>
  <si>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</si>
  <si>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</si>
  <si>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</si>
  <si>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</si>
  <si>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</si>
  <si>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</si>
  <si>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</si>
  <si>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</si>
  <si>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</si>
  <si>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</si>
  <si>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</si>
  <si>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</si>
  <si>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</si>
  <si>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</si>
  <si>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</si>
  <si>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</si>
  <si>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</si>
  <si>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</si>
  <si>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</si>
  <si>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</si>
  <si>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</si>
  <si>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</si>
  <si>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</si>
  <si>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</si>
  <si>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</si>
  <si>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</si>
  <si>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</si>
  <si>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</si>
  <si>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</si>
  <si>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</si>
  <si>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</si>
  <si>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</si>
  <si>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</si>
  <si>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</si>
  <si>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</si>
  <si>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</si>
  <si>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</si>
  <si>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</si>
  <si>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</si>
  <si>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</si>
  <si>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</si>
  <si>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</si>
  <si>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</si>
  <si>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</si>
  <si>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</si>
  <si>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</si>
  <si>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</si>
  <si>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</si>
  <si>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</si>
  <si>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</si>
  <si>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</si>
  <si>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</si>
  <si>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</si>
  <si>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</si>
  <si>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</si>
  <si>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</si>
  <si>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</si>
  <si>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</si>
  <si>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</si>
  <si>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</si>
  <si>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</si>
  <si>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</si>
  <si>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</si>
  <si>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</si>
  <si>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</si>
  <si>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</si>
  <si>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</si>
  <si>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</si>
  <si>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</si>
  <si>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</si>
  <si>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</si>
  <si>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</si>
  <si>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</si>
  <si>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</si>
  <si>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</si>
  <si>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</si>
  <si>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</si>
  <si>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</si>
  <si>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</si>
  <si>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</si>
  <si>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</si>
  <si>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</si>
  <si>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</si>
  <si>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</si>
  <si>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</si>
  <si>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</si>
  <si>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</si>
  <si>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</si>
  <si>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</si>
  <si>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</si>
  <si>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</si>
  <si>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</si>
  <si>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</si>
  <si>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</si>
  <si>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</si>
  <si>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</si>
  <si>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</si>
  <si>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</si>
  <si>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</si>
  <si>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</si>
  <si>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</si>
  <si>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</si>
  <si>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</si>
  <si>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</si>
  <si>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</si>
  <si>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</si>
  <si>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</si>
  <si>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</si>
  <si>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</si>
  <si>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</si>
  <si>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</si>
  <si>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</si>
  <si>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</si>
  <si>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</si>
  <si>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</si>
  <si>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</si>
  <si>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</si>
  <si>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</si>
  <si>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</si>
  <si>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</si>
  <si>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</si>
  <si>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</si>
  <si>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</si>
  <si>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</si>
  <si>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</si>
  <si>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</si>
  <si>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</si>
  <si>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</si>
  <si>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</si>
  <si>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</si>
  <si>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</si>
  <si>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</si>
  <si>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</si>
  <si>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</si>
  <si>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</si>
  <si>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</si>
  <si>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</si>
  <si>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</si>
  <si>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</si>
  <si>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</si>
  <si>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</si>
  <si>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</si>
  <si>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</si>
  <si>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</si>
  <si>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</si>
  <si>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</si>
  <si>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</si>
  <si>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</si>
  <si>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</si>
  <si>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</si>
  <si>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</si>
  <si>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</si>
  <si>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</si>
  <si>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</si>
  <si>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</si>
  <si>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</si>
  <si>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</si>
  <si>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</si>
  <si>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</si>
  <si>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</si>
  <si>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</si>
  <si>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</si>
  <si>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</si>
  <si>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</si>
  <si>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</si>
  <si>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</si>
  <si>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</si>
  <si>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</si>
  <si>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</si>
  <si>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</si>
  <si>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</si>
  <si>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</si>
  <si>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</si>
  <si>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</si>
  <si>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</si>
  <si>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</si>
  <si>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</si>
  <si>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</si>
  <si>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</si>
  <si>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</si>
  <si>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</si>
  <si>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</si>
  <si>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</si>
  <si>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</si>
  <si>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</si>
  <si>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</si>
  <si>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</si>
  <si>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</si>
  <si>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</si>
  <si>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</si>
  <si>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</si>
  <si>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</si>
  <si>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</si>
  <si>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</si>
  <si>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</si>
  <si>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</si>
  <si>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</si>
  <si>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</si>
  <si>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</si>
  <si>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</si>
  <si>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</si>
  <si>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</si>
  <si>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</si>
  <si>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</si>
  <si>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</si>
  <si>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</si>
  <si>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</si>
  <si>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</si>
  <si>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</si>
  <si>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</si>
  <si>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</si>
  <si>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</si>
  <si>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</si>
  <si>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</si>
  <si>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</si>
  <si>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</si>
  <si>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</si>
  <si>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</si>
  <si>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</si>
  <si>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</si>
  <si>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</si>
  <si>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</si>
  <si>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</si>
  <si>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</si>
  <si>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</si>
  <si>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</si>
  <si>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</si>
  <si>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</si>
  <si>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</si>
  <si>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</si>
  <si>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</si>
  <si>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</si>
  <si>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</si>
  <si>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</si>
  <si>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</si>
  <si>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</si>
  <si>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</si>
  <si>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</si>
  <si>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</si>
  <si>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</si>
  <si>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</si>
  <si>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</si>
  <si>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</si>
  <si>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</si>
  <si>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</si>
  <si>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</si>
  <si>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</si>
  <si>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</si>
  <si>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</si>
  <si>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</si>
  <si>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</si>
  <si>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</si>
  <si>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</si>
  <si>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</si>
  <si>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</si>
  <si>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</si>
  <si>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</si>
  <si>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</si>
  <si>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</si>
  <si>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</si>
  <si>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</si>
  <si>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</si>
  <si>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</si>
  <si>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</si>
  <si>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</si>
  <si>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</si>
  <si>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</si>
  <si>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</si>
  <si>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</si>
  <si>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</si>
  <si>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</si>
  <si>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</si>
  <si>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</si>
  <si>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</si>
  <si>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</si>
  <si>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</si>
  <si>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</si>
  <si>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</si>
  <si>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</si>
  <si>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</si>
  <si>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</si>
  <si>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</si>
  <si>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</si>
  <si>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</si>
  <si>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</si>
  <si>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</si>
  <si>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</si>
  <si>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</si>
  <si>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</si>
  <si>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</si>
  <si>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</si>
  <si>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</si>
  <si>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</si>
  <si>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</si>
  <si>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</si>
  <si>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</si>
  <si>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</si>
  <si>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</si>
  <si>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</si>
  <si>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</si>
  <si>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</si>
  <si>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</si>
  <si>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</si>
  <si>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</si>
  <si>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</si>
  <si>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</si>
  <si>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</si>
  <si>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</si>
  <si>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</si>
  <si>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</si>
  <si>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</si>
  <si>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</si>
  <si>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</si>
  <si>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</si>
  <si>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</si>
  <si>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</si>
  <si>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</si>
  <si>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</si>
  <si>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</si>
  <si>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</si>
  <si>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</si>
  <si>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</si>
  <si>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</si>
  <si>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</si>
  <si>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</si>
  <si>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</si>
  <si>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</si>
  <si>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</si>
  <si>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</si>
  <si>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</si>
  <si>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</si>
  <si>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</si>
  <si>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</si>
  <si>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</si>
  <si>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</si>
  <si>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</si>
  <si>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</si>
  <si>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</si>
  <si>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</si>
  <si>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</si>
  <si>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</si>
  <si>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</si>
  <si>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</si>
  <si>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</si>
  <si>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</si>
  <si>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</si>
  <si>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</si>
  <si>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</si>
  <si>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</si>
  <si>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</si>
  <si>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</si>
  <si>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</si>
  <si>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</si>
  <si>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</si>
  <si>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</si>
  <si>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</si>
  <si>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</si>
  <si>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</si>
  <si>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</si>
  <si>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</si>
  <si>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</si>
  <si>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</si>
  <si>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</si>
  <si>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</si>
  <si>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</si>
  <si>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</si>
  <si>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</si>
  <si>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</si>
  <si>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</si>
  <si>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</si>
  <si>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</si>
  <si>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</si>
  <si>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</si>
  <si>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</si>
  <si>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</si>
  <si>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</si>
  <si>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</si>
  <si>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</si>
  <si>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</si>
  <si>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</si>
  <si>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</si>
  <si>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</si>
  <si>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</si>
  <si>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</si>
  <si>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</si>
  <si>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</si>
  <si>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</si>
  <si>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</si>
  <si>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</si>
  <si>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</si>
  <si>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</si>
  <si>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</si>
  <si>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</si>
  <si>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</si>
  <si>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</si>
  <si>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</si>
  <si>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</si>
  <si>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</si>
  <si>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</si>
  <si>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</si>
  <si>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</si>
  <si>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</si>
  <si>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</si>
  <si>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</si>
  <si>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</si>
  <si>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</si>
  <si>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</si>
  <si>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</si>
  <si>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</si>
  <si>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</si>
  <si>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</si>
  <si>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</si>
  <si>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</si>
  <si>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</si>
  <si>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</si>
  <si>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</si>
  <si>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</si>
  <si>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</si>
  <si>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</si>
  <si>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</si>
  <si>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</si>
  <si>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</si>
  <si>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</si>
  <si>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</si>
  <si>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</si>
  <si>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</si>
  <si>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</si>
  <si>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</si>
  <si>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</si>
  <si>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</si>
  <si>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</si>
  <si>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</si>
  <si>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</si>
  <si>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</si>
  <si>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</si>
  <si>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</si>
  <si>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</si>
  <si>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</si>
  <si>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</si>
  <si>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</si>
  <si>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</si>
  <si>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</si>
  <si>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</si>
  <si>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</si>
  <si>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</si>
  <si>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</si>
  <si>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</si>
  <si>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</si>
  <si>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</si>
  <si>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</si>
  <si>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</si>
  <si>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</si>
  <si>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</si>
  <si>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</si>
  <si>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</si>
  <si>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</si>
  <si>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</si>
  <si>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</si>
  <si>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</si>
  <si>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</si>
  <si>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</si>
  <si>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</si>
  <si>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</si>
  <si>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</si>
  <si>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</si>
  <si>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</si>
  <si>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</si>
  <si>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</si>
  <si>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</si>
  <si>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</si>
  <si>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</si>
  <si>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</si>
  <si>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</si>
  <si>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</si>
  <si>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</si>
  <si>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</si>
  <si>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</si>
  <si>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</si>
  <si>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</si>
  <si>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</si>
  <si>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</si>
  <si>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</si>
  <si>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</si>
  <si>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</si>
  <si>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</si>
  <si>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</si>
  <si>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</si>
  <si>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</si>
  <si>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</si>
  <si>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</si>
  <si>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</si>
  <si>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</si>
  <si>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</si>
  <si>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</si>
  <si>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</si>
  <si>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</si>
  <si>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</si>
  <si>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</si>
  <si>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</si>
  <si>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</si>
  <si>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</si>
  <si>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</si>
  <si>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</si>
  <si>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</si>
  <si>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</si>
  <si>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</si>
  <si>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</si>
  <si>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</si>
  <si>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</si>
  <si>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</si>
  <si>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</si>
  <si>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</si>
  <si>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</si>
  <si>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</si>
  <si>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</si>
  <si>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</si>
  <si>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</si>
  <si>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</si>
  <si>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</si>
  <si>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</si>
  <si>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</si>
  <si>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</si>
  <si>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</si>
  <si>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</si>
  <si>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</si>
  <si>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</si>
  <si>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</si>
  <si>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</si>
  <si>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</si>
  <si>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</si>
  <si>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</si>
  <si>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</si>
  <si>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</si>
  <si>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</si>
  <si>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</si>
  <si>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</si>
  <si>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</si>
  <si>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</si>
  <si>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</si>
  <si>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</si>
  <si>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</si>
  <si>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</si>
  <si>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</si>
  <si>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</si>
  <si>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</si>
  <si>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</si>
  <si>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</si>
  <si>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</si>
  <si>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</si>
  <si>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</si>
  <si>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</si>
  <si>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</si>
  <si>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</si>
  <si>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</si>
  <si>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</si>
  <si>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</si>
  <si>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</si>
  <si>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</si>
  <si>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</si>
  <si>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</si>
  <si>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</si>
  <si>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</si>
  <si>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</si>
  <si>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</si>
  <si>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</si>
  <si>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</si>
  <si>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</si>
  <si>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</si>
  <si>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</si>
  <si>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</si>
  <si>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</si>
  <si>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</si>
  <si>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</si>
  <si>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</si>
  <si>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</si>
  <si>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</si>
  <si>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</si>
  <si>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</si>
  <si>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</si>
  <si>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</si>
  <si>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</si>
  <si>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</si>
  <si>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</si>
  <si>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</si>
  <si>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</si>
  <si>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</si>
  <si>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</si>
  <si>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</si>
  <si>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</si>
  <si>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</si>
  <si>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</si>
  <si>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</si>
  <si>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</si>
  <si>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</si>
  <si>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</si>
  <si>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</si>
  <si>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</si>
  <si>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</si>
  <si>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</si>
  <si>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</si>
  <si>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</si>
  <si>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</si>
  <si>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</si>
  <si>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</si>
  <si>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</si>
  <si>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</si>
  <si>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</si>
  <si>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</si>
  <si>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</si>
  <si>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</si>
  <si>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</si>
  <si>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</si>
  <si>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</si>
  <si>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</si>
  <si>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</si>
  <si>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</si>
  <si>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</si>
  <si>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</si>
  <si>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</si>
  <si>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</si>
  <si>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</si>
  <si>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</si>
  <si>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</si>
  <si>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</si>
  <si>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</si>
  <si>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</si>
  <si>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</si>
  <si>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</si>
  <si>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</si>
  <si>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</si>
  <si>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</si>
  <si>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</si>
  <si>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</si>
  <si>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</si>
  <si>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</si>
  <si>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</si>
  <si>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</si>
  <si>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</si>
  <si>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</si>
  <si>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</si>
  <si>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</si>
  <si>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</si>
  <si>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</si>
  <si>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</si>
  <si>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</si>
  <si>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</si>
  <si>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</si>
  <si>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</si>
  <si>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</si>
  <si>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</si>
  <si>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</si>
  <si>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</si>
  <si>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</si>
  <si>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</si>
  <si>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</si>
  <si>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</si>
  <si>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</si>
  <si>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</si>
  <si>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</si>
  <si>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</si>
  <si>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</si>
  <si>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</si>
  <si>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</si>
  <si>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</si>
  <si>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</si>
  <si>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</si>
  <si>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</si>
  <si>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</si>
  <si>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</si>
  <si>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</si>
  <si>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</si>
  <si>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</si>
  <si>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</si>
  <si>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</si>
  <si>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</si>
  <si>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</si>
  <si>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</si>
  <si>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</si>
  <si>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</si>
  <si>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</si>
  <si>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</si>
  <si>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</si>
  <si>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</si>
  <si>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</si>
  <si>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</si>
  <si>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</si>
  <si>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</si>
  <si>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</si>
  <si>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</si>
  <si>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</si>
  <si>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</si>
  <si>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</si>
  <si>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</si>
  <si>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</si>
  <si>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</si>
  <si>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</si>
  <si>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</si>
  <si>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</si>
  <si>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</si>
  <si>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</si>
  <si>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</si>
  <si>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</si>
  <si>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</si>
  <si>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</si>
  <si>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</si>
  <si>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</si>
  <si>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</si>
  <si>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</si>
  <si>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</si>
  <si>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</si>
  <si>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</si>
  <si>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</si>
  <si>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</si>
  <si>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</si>
  <si>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</si>
  <si>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</si>
  <si>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</si>
  <si>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</si>
  <si>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</si>
  <si>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</si>
  <si>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</si>
  <si>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</si>
  <si>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</si>
  <si>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</si>
  <si>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</si>
  <si>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</si>
  <si>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</si>
  <si>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</si>
  <si>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</si>
  <si>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</si>
  <si>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</si>
  <si>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</si>
  <si>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</si>
  <si>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</si>
  <si>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</si>
  <si>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</si>
  <si>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</si>
  <si>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</si>
  <si>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</si>
  <si>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</si>
  <si>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</si>
  <si>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</si>
  <si>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</si>
  <si>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</si>
  <si>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</si>
  <si>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</si>
  <si>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</si>
  <si>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</si>
  <si>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</si>
  <si>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</si>
  <si>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</si>
  <si>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</si>
  <si>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</si>
  <si>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</si>
  <si>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</si>
  <si>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</si>
  <si>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</si>
  <si>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</si>
  <si>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</si>
  <si>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</si>
  <si>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</si>
  <si>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</si>
  <si>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</si>
  <si>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</si>
  <si>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</si>
  <si>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</si>
  <si>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</si>
  <si>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</si>
  <si>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</si>
  <si>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</si>
  <si>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</si>
  <si>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</si>
  <si>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</si>
  <si>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</si>
  <si>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</si>
  <si>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</si>
  <si>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</si>
  <si>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</si>
  <si>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</si>
  <si>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</si>
  <si>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</si>
  <si>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</si>
  <si>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</si>
  <si>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</si>
  <si>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</si>
  <si>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</si>
  <si>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</si>
  <si>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</si>
  <si>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</si>
  <si>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</si>
  <si>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</si>
  <si>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</si>
  <si>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</si>
  <si>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</si>
  <si>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</si>
  <si>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</si>
  <si>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</si>
  <si>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</si>
  <si>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</si>
  <si>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</si>
  <si>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</si>
  <si>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</si>
  <si>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</si>
  <si>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</si>
  <si>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</si>
  <si>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</si>
  <si>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</si>
  <si>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</si>
  <si>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</si>
  <si>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</si>
  <si>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</si>
  <si>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</si>
  <si>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</si>
  <si>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</si>
  <si>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</si>
  <si>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</si>
  <si>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</si>
  <si>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</si>
  <si>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</si>
  <si>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</si>
  <si>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</si>
  <si>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</si>
  <si>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</si>
  <si>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</si>
  <si>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</si>
  <si>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</si>
  <si>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</si>
  <si>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</si>
  <si>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</si>
  <si>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</si>
  <si>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</si>
  <si>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</si>
  <si>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</si>
  <si>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</si>
  <si>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</si>
  <si>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</si>
  <si>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</si>
  <si>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</si>
  <si>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</si>
  <si>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</si>
  <si>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</si>
  <si>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</si>
  <si>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</si>
  <si>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</si>
  <si>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</si>
  <si>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</si>
  <si>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</si>
  <si>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</si>
  <si>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</si>
  <si>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</si>
  <si>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</si>
  <si>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</si>
  <si>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</si>
  <si>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</si>
  <si>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</si>
  <si>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</si>
  <si>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</si>
  <si>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</si>
  <si>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</si>
  <si>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</si>
  <si>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</si>
  <si>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</si>
  <si>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</si>
  <si>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</si>
  <si>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</si>
  <si>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</si>
  <si>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</si>
  <si>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</si>
  <si>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</si>
  <si>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</si>
  <si>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</si>
  <si>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</si>
  <si>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</si>
  <si>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</si>
  <si>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</si>
  <si>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</si>
  <si>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</si>
  <si>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</si>
  <si>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</si>
  <si>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</si>
  <si>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</si>
  <si>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</si>
  <si>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</si>
  <si>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</si>
  <si>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</si>
  <si>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</si>
  <si>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</si>
  <si>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</si>
  <si>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</si>
  <si>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</si>
  <si>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</si>
  <si>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</si>
  <si>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</si>
  <si>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</si>
  <si>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</si>
  <si>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</si>
  <si>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</si>
  <si>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</si>
  <si>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</si>
  <si>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</si>
  <si>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</si>
  <si>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</si>
  <si>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</si>
  <si>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</si>
  <si>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</si>
  <si>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</si>
  <si>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</si>
  <si>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</si>
  <si>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</si>
  <si>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</si>
  <si>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</si>
  <si>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</si>
  <si>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</si>
  <si>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</si>
  <si>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</si>
  <si>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</si>
  <si>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</si>
  <si>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</si>
  <si>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</si>
  <si>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</si>
  <si>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</si>
  <si>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</si>
  <si>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</si>
  <si>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</si>
  <si>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</si>
  <si>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</si>
  <si>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</si>
  <si>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</si>
  <si>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</si>
  <si>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</si>
  <si>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</si>
  <si>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</si>
  <si>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</si>
  <si>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</si>
  <si>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</si>
  <si>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</si>
  <si>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</si>
  <si>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</si>
  <si>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</si>
  <si>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</si>
  <si>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</si>
  <si>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</si>
  <si>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</si>
  <si>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</si>
  <si>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</si>
  <si>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</si>
  <si>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</si>
  <si>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</si>
  <si>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</si>
  <si>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</si>
  <si>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</si>
  <si>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</si>
  <si>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</si>
  <si>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</si>
  <si>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</si>
  <si>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</si>
  <si>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</si>
  <si>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</si>
  <si>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</si>
  <si>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</si>
  <si>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</si>
  <si>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</si>
  <si>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</si>
  <si>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</si>
  <si>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</si>
  <si>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</si>
  <si>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</si>
  <si>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</si>
  <si>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</si>
  <si>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</si>
  <si>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</si>
  <si>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</si>
  <si>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</si>
  <si>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</si>
  <si>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</si>
  <si>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</si>
  <si>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</si>
  <si>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</si>
  <si>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</si>
  <si>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</si>
  <si>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</si>
  <si>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</si>
  <si>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</si>
  <si>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</si>
  <si>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</si>
  <si>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</si>
  <si>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</si>
  <si>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</si>
  <si>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</si>
  <si>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</si>
  <si>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</si>
  <si>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</si>
  <si>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</si>
  <si>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</si>
  <si>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</si>
  <si>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</si>
  <si>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</si>
  <si>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</si>
  <si>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</si>
  <si>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</si>
  <si>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</si>
  <si>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</si>
  <si>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</si>
  <si>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</si>
  <si>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</si>
  <si>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</si>
  <si>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</si>
  <si>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</si>
  <si>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</si>
  <si>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</si>
  <si>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</si>
  <si>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</si>
  <si>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</si>
  <si>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</si>
  <si>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</si>
  <si>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</si>
  <si>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</si>
  <si>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</si>
  <si>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</si>
  <si>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</si>
  <si>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</si>
  <si>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</si>
  <si>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</si>
  <si>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</si>
  <si>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</si>
  <si>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</si>
  <si>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</si>
  <si>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</si>
  <si>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</si>
  <si>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</si>
  <si>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</si>
  <si>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</si>
  <si>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</si>
  <si>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</si>
  <si>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</si>
  <si>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</si>
  <si>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</si>
  <si>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</si>
  <si>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</si>
  <si>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</si>
  <si>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</si>
  <si>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</si>
  <si>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</si>
  <si>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</si>
  <si>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</si>
  <si>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</si>
  <si>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</si>
  <si>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</si>
  <si>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</si>
  <si>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</si>
  <si>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</si>
  <si>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</si>
  <si>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</si>
  <si>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</si>
  <si>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</si>
  <si>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</si>
  <si>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</si>
  <si>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</si>
  <si>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</si>
  <si>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</si>
  <si>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</si>
  <si>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</si>
  <si>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</si>
  <si>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</si>
  <si>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</si>
  <si>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</si>
  <si>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</si>
  <si>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</si>
  <si>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</si>
  <si>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</si>
  <si>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</si>
  <si>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</si>
  <si>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</si>
  <si>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</si>
  <si>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</si>
  <si>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</si>
  <si>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</si>
  <si>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</si>
  <si>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</si>
  <si>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</si>
  <si>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</si>
  <si>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</si>
  <si>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</si>
  <si>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</si>
  <si>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</si>
  <si>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</si>
  <si>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</si>
  <si>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</si>
  <si>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</si>
  <si>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</si>
  <si>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</si>
  <si>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</si>
  <si>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</si>
  <si>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</si>
  <si>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</si>
  <si>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</si>
  <si>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</si>
  <si>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</si>
  <si>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</si>
  <si>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</si>
  <si>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</si>
  <si>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</si>
  <si>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</si>
  <si>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</si>
  <si>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</si>
  <si>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</si>
  <si>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</si>
  <si>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</si>
  <si>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</si>
  <si>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</si>
  <si>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</si>
  <si>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</si>
  <si>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</si>
  <si>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</si>
  <si>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</si>
  <si>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</si>
  <si>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</si>
  <si>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</si>
  <si>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</si>
  <si>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</si>
  <si>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</si>
  <si>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</si>
  <si>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</si>
  <si>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</si>
  <si>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</si>
  <si>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</si>
  <si>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</si>
  <si>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</si>
  <si>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</si>
  <si>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</si>
  <si>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</si>
  <si>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</si>
  <si>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</si>
  <si>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</si>
  <si>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</si>
  <si>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</si>
  <si>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</si>
  <si>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</si>
  <si>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</si>
  <si>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</si>
  <si>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</si>
  <si>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</si>
  <si>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</si>
  <si>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</si>
  <si>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</si>
  <si>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</si>
  <si>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</si>
  <si>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</si>
  <si>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</si>
  <si>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</si>
  <si>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</si>
  <si>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</si>
  <si>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</si>
  <si>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</si>
  <si>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</si>
  <si>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</si>
  <si>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</si>
  <si>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</si>
  <si>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</si>
  <si>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</si>
  <si>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</si>
  <si>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</si>
  <si>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</si>
  <si>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</si>
  <si>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</si>
  <si>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</si>
  <si>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</si>
  <si>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</si>
  <si>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</si>
  <si>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</si>
  <si>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</si>
  <si>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</si>
  <si>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</si>
  <si>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</si>
  <si>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</si>
  <si>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</si>
  <si>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</si>
  <si>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</si>
  <si>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</si>
  <si>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</si>
  <si>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</si>
  <si>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</si>
  <si>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</si>
  <si>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</si>
  <si>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</si>
  <si>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</si>
  <si>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</si>
  <si>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</si>
  <si>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</si>
  <si>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</si>
  <si>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</si>
  <si>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</si>
  <si>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</si>
  <si>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</si>
  <si>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</si>
  <si>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</si>
  <si>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</si>
  <si>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</si>
  <si>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</si>
  <si>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</si>
  <si>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</si>
  <si>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</si>
  <si>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</si>
  <si>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</si>
  <si>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</si>
  <si>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</si>
  <si>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</si>
  <si>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</si>
  <si>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</si>
  <si>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</si>
  <si>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</si>
  <si>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</si>
  <si>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</si>
  <si>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</si>
  <si>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</si>
  <si>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</si>
  <si>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</si>
  <si>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</si>
  <si>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</si>
  <si>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</si>
  <si>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</si>
  <si>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</si>
  <si>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</si>
  <si>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</si>
  <si>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</si>
  <si>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</si>
  <si>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</si>
  <si>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</si>
  <si>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</si>
  <si>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</si>
  <si>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</si>
  <si>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</si>
  <si>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</si>
  <si>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</si>
  <si>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</si>
  <si>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</si>
  <si>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</si>
  <si>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</si>
  <si>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</si>
  <si>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</si>
  <si>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</si>
  <si>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</si>
  <si>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</si>
  <si>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</si>
  <si>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</si>
  <si>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</si>
  <si>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</si>
  <si>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</si>
  <si>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</si>
  <si>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</si>
  <si>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</si>
  <si>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</si>
  <si>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</si>
  <si>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</si>
  <si>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</si>
  <si>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</si>
  <si>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</si>
  <si>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</si>
  <si>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</si>
  <si>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</si>
  <si>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</si>
  <si>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</si>
  <si>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</si>
  <si>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</si>
  <si>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</si>
  <si>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</si>
  <si>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</si>
  <si>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</si>
  <si>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</si>
  <si>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</si>
  <si>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</si>
  <si>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</si>
  <si>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</si>
  <si>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</si>
  <si>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</si>
  <si>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</si>
  <si>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</si>
  <si>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</si>
  <si>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</si>
  <si>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</si>
  <si>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</si>
  <si>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</si>
  <si>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</si>
  <si>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</si>
  <si>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</si>
  <si>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</si>
  <si>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</si>
  <si>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</si>
  <si>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</si>
  <si>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</si>
  <si>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</si>
  <si>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</si>
  <si>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</si>
  <si>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</si>
  <si>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</si>
  <si>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</si>
  <si>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</si>
  <si>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</si>
  <si>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</si>
  <si>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</si>
  <si>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</si>
  <si>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</si>
  <si>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</si>
  <si>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</si>
  <si>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</si>
  <si>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</si>
  <si>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</si>
  <si>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</si>
  <si>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</si>
  <si>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</si>
  <si>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</si>
  <si>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</si>
  <si>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</si>
  <si>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</si>
  <si>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</si>
  <si>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</si>
  <si>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</si>
  <si>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</si>
  <si>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</si>
  <si>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</si>
  <si>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</si>
  <si>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</si>
  <si>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</si>
  <si>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</si>
  <si>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</si>
  <si>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</si>
  <si>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</si>
  <si>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</si>
  <si>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</si>
  <si>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</si>
  <si>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</si>
  <si>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</si>
  <si>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</si>
  <si>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</si>
  <si>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</si>
  <si>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</si>
  <si>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</si>
  <si>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</si>
  <si>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</si>
  <si>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</si>
  <si>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</si>
  <si>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</si>
  <si>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</si>
  <si>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</si>
  <si>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</si>
  <si>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</si>
  <si>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</si>
  <si>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</si>
  <si>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</si>
  <si>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</si>
  <si>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</si>
  <si>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</si>
  <si>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</si>
  <si>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</si>
  <si>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</si>
  <si>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</si>
  <si>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</si>
  <si>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</si>
  <si>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</si>
  <si>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</si>
  <si>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</si>
  <si>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</si>
  <si>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</si>
  <si>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</si>
  <si>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</si>
  <si>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</si>
  <si>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</si>
  <si>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</si>
  <si>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</si>
  <si>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</si>
  <si>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</si>
  <si>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</si>
  <si>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</si>
  <si>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</si>
  <si>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</si>
  <si>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</si>
  <si>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</si>
  <si>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</si>
  <si>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</si>
  <si>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</si>
  <si>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</si>
  <si>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</si>
  <si>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</si>
  <si>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</si>
  <si>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</si>
  <si>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</si>
  <si>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</si>
  <si>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</si>
  <si>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</si>
  <si>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</si>
  <si>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</si>
  <si>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</si>
  <si>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</si>
  <si>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</si>
  <si>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</si>
  <si>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</si>
  <si>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</si>
  <si>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</si>
  <si>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</si>
  <si>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</si>
  <si>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</si>
  <si>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</si>
  <si>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</si>
  <si>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</si>
  <si>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</si>
  <si>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</si>
  <si>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</si>
  <si>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</si>
  <si>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</si>
  <si>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</si>
  <si>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</si>
  <si>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</si>
  <si>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</si>
  <si>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</si>
  <si>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</si>
  <si>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</si>
  <si>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</si>
  <si>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</si>
  <si>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</si>
  <si>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</si>
  <si>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</si>
  <si>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</si>
  <si>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</si>
  <si>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</si>
  <si>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</si>
  <si>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</si>
  <si>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</si>
  <si>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</si>
  <si>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</si>
  <si>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</si>
  <si>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</si>
  <si>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</si>
  <si>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</si>
  <si>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</si>
  <si>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</si>
  <si>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</si>
  <si>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</si>
  <si>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</si>
  <si>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</si>
  <si>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</si>
  <si>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</si>
  <si>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</si>
  <si>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</si>
  <si>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</si>
  <si>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</si>
  <si>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</si>
  <si>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</si>
  <si>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</si>
  <si>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</si>
  <si>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</si>
  <si>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</si>
  <si>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</si>
  <si>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</si>
  <si>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</si>
  <si>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</si>
  <si>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</si>
  <si>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</si>
  <si>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</si>
  <si>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</si>
  <si>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</si>
  <si>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</si>
  <si>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</si>
  <si>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</si>
  <si>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</si>
  <si>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</si>
  <si>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</si>
  <si>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</si>
  <si>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</si>
  <si>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</si>
  <si>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</si>
  <si>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</si>
  <si>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</si>
  <si>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</si>
  <si>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</si>
  <si>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</si>
  <si>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</si>
  <si>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</si>
  <si>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</si>
  <si>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</si>
  <si>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</si>
  <si>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</si>
  <si>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</si>
  <si>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</si>
  <si>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</si>
  <si>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</si>
  <si>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</si>
  <si>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</si>
  <si>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</si>
  <si>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</si>
  <si>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</si>
  <si>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</si>
  <si>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</si>
  <si>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</si>
  <si>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</si>
  <si>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</si>
  <si>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</si>
  <si>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</si>
  <si>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</si>
  <si>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</si>
  <si>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</si>
  <si>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</si>
  <si>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</si>
  <si>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</si>
  <si>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</si>
  <si>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</si>
  <si>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</si>
  <si>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</si>
  <si>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</si>
  <si>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</si>
  <si>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</si>
  <si>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</si>
  <si>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</si>
  <si>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</si>
  <si>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</si>
  <si>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</si>
  <si>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</si>
  <si>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</si>
  <si>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</si>
  <si>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</si>
  <si>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</si>
  <si>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</si>
  <si>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</si>
  <si>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</si>
  <si>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</si>
  <si>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</si>
  <si>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</si>
  <si>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</si>
  <si>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</si>
  <si>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</si>
  <si>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</si>
  <si>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</si>
  <si>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</si>
  <si>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</si>
  <si>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</si>
  <si>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</si>
  <si>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</si>
  <si>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</si>
  <si>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</si>
  <si>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</si>
  <si>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</si>
  <si>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</si>
  <si>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</si>
  <si>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</si>
  <si>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</si>
  <si>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</si>
  <si>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</si>
  <si>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</si>
  <si>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</si>
  <si>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</si>
  <si>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</si>
  <si>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</si>
  <si>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</si>
  <si>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</si>
  <si>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</si>
  <si>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</si>
  <si>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</si>
  <si>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</si>
  <si>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</si>
  <si>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</si>
  <si>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</si>
  <si>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</si>
  <si>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</si>
  <si>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</si>
  <si>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</si>
  <si>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</si>
  <si>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</si>
  <si>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</si>
  <si>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</si>
  <si>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</si>
  <si>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</si>
  <si>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</si>
  <si>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</si>
  <si>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</si>
  <si>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</si>
  <si>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</si>
  <si>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</si>
  <si>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</si>
  <si>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</si>
  <si>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</si>
  <si>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</si>
  <si>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</si>
  <si>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</si>
  <si>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</si>
  <si>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</si>
  <si>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</si>
  <si>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</si>
  <si>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</si>
  <si>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</si>
  <si>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</si>
  <si>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</si>
  <si>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</si>
  <si>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</si>
  <si>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</si>
  <si>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</si>
  <si>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</si>
  <si>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</si>
  <si>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</si>
  <si>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</si>
  <si>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</si>
  <si>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</si>
  <si>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</si>
  <si>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</si>
  <si>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</si>
  <si>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</si>
  <si>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</si>
  <si>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</si>
  <si>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</si>
  <si>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</si>
  <si>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</si>
  <si>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</si>
  <si>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</si>
  <si>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</si>
  <si>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</si>
  <si>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</si>
  <si>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</si>
  <si>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</si>
  <si>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</si>
  <si>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</si>
  <si>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</si>
  <si>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</si>
  <si>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</si>
  <si>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</si>
  <si>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</si>
  <si>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</si>
  <si>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</si>
  <si>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</si>
  <si>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</si>
  <si>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</si>
  <si>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</si>
  <si>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</si>
  <si>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</si>
  <si>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</si>
  <si>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</si>
  <si>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</si>
  <si>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</si>
  <si>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</si>
  <si>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</si>
  <si>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</si>
  <si>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</si>
  <si>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</si>
  <si>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</si>
  <si>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</si>
  <si>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</si>
  <si>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</si>
  <si>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</si>
  <si>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</si>
  <si>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</si>
  <si>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</si>
  <si>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</si>
  <si>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</si>
  <si>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</si>
  <si>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</si>
  <si>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</si>
  <si>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</si>
  <si>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</si>
  <si>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</si>
  <si>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</si>
  <si>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</si>
  <si>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</si>
  <si>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</si>
  <si>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</si>
  <si>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</si>
  <si>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</si>
  <si>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</si>
  <si>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</si>
  <si>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</si>
  <si>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</si>
  <si>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</si>
  <si>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</si>
  <si>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</si>
  <si>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</si>
  <si>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</si>
  <si>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</si>
  <si>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</si>
  <si>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</si>
  <si>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</si>
  <si>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</si>
  <si>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</si>
  <si>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</si>
  <si>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</si>
  <si>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</si>
  <si>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</si>
  <si>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</si>
  <si>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</si>
  <si>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</si>
  <si>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</si>
  <si>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</si>
  <si>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</si>
  <si>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</si>
  <si>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</si>
  <si>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</si>
  <si>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</si>
  <si>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</si>
  <si>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</si>
  <si>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</si>
  <si>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</si>
  <si>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</si>
  <si>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</si>
  <si>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</si>
  <si>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</si>
  <si>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</si>
  <si>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</si>
  <si>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</si>
  <si>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</si>
  <si>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</si>
  <si>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</si>
  <si>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</si>
  <si>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</si>
  <si>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</si>
  <si>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</si>
  <si>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</si>
  <si>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</si>
  <si>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</si>
  <si>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</si>
  <si>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</si>
  <si>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</si>
  <si>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</si>
  <si>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</si>
  <si>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</si>
  <si>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</si>
  <si>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</si>
  <si>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</si>
  <si>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</si>
  <si>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</si>
  <si>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</si>
  <si>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</si>
  <si>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</si>
  <si>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</si>
  <si>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</si>
  <si>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</si>
  <si>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</si>
  <si>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</si>
  <si>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</si>
  <si>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</si>
  <si>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</si>
  <si>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</si>
  <si>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</si>
  <si>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</si>
  <si>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</si>
  <si>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</si>
  <si>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</si>
  <si>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</si>
  <si>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</si>
  <si>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</si>
  <si>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</si>
  <si>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</si>
  <si>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</si>
  <si>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</si>
  <si>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</si>
  <si>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</si>
  <si>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</si>
  <si>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</si>
  <si>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</si>
  <si>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</si>
  <si>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</si>
  <si>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</si>
  <si>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</si>
  <si>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</si>
  <si>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</si>
  <si>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</si>
  <si>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</si>
  <si>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</si>
  <si>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</si>
  <si>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</si>
  <si>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</si>
  <si>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</si>
  <si>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</si>
  <si>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</si>
  <si>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</si>
  <si>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</si>
  <si>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</si>
  <si>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</si>
  <si>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</si>
  <si>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</si>
  <si>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</si>
  <si>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</si>
  <si>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</si>
  <si>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</si>
  <si>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</si>
  <si>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</si>
  <si>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</si>
  <si>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</si>
  <si>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</si>
  <si>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</si>
  <si>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</si>
  <si>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</si>
  <si>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</si>
  <si>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</si>
  <si>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</si>
  <si>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</si>
  <si>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</si>
  <si>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</si>
  <si>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</si>
  <si>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</si>
  <si>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</si>
  <si>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</si>
  <si>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</si>
  <si>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</si>
  <si>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</si>
  <si>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</si>
  <si>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</si>
  <si>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</si>
  <si>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</si>
  <si>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</si>
  <si>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</si>
  <si>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</si>
  <si>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</si>
  <si>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</si>
  <si>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</si>
  <si>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</si>
  <si>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</si>
  <si>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</si>
  <si>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</si>
  <si>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</si>
  <si>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</si>
  <si>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</si>
  <si>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</si>
  <si>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</si>
  <si>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</si>
  <si>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</si>
  <si>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</si>
  <si>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</si>
  <si>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</si>
  <si>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</si>
  <si>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</si>
  <si>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</si>
  <si>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</si>
  <si>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</si>
  <si>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</si>
  <si>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</si>
  <si>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</si>
  <si>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</si>
  <si>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</si>
  <si>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</si>
  <si>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</si>
  <si>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</si>
  <si>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</si>
  <si>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</si>
  <si>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</si>
  <si>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</si>
  <si>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</si>
  <si>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</si>
  <si>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</si>
  <si>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</si>
  <si>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</si>
  <si>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</si>
  <si>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</si>
  <si>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</si>
  <si>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</si>
  <si>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</si>
  <si>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</si>
  <si>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</si>
  <si>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</si>
  <si>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</si>
  <si>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</si>
  <si>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</si>
  <si>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</si>
  <si>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</si>
  <si>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</si>
  <si>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</si>
  <si>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</si>
  <si>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</si>
  <si>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</si>
  <si>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</si>
  <si>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</si>
  <si>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</si>
  <si>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</si>
  <si>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</si>
  <si>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</si>
  <si>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</si>
  <si>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</si>
  <si>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</si>
  <si>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</si>
  <si>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</si>
  <si>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</si>
  <si>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</si>
  <si>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</si>
  <si>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</si>
  <si>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</si>
  <si>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</si>
  <si>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</si>
  <si>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</si>
  <si>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</si>
  <si>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</si>
  <si>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</si>
  <si>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</si>
  <si>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</si>
  <si>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</si>
  <si>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</si>
  <si>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</si>
  <si>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</si>
  <si>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</si>
  <si>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</si>
  <si>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</si>
  <si>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</si>
  <si>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</si>
  <si>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</si>
  <si>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</si>
  <si>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</si>
  <si>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</si>
  <si>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</si>
  <si>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</si>
  <si>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</si>
  <si>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</si>
  <si>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</si>
  <si>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</si>
  <si>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</si>
  <si>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</si>
  <si>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</si>
  <si>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</si>
  <si>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</si>
  <si>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</si>
  <si>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</si>
  <si>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</si>
  <si>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</si>
  <si>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</si>
  <si>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</si>
  <si>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</si>
  <si>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</si>
  <si>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</si>
  <si>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</si>
  <si>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</si>
  <si>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</si>
  <si>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</si>
  <si>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</si>
  <si>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</si>
  <si>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</si>
  <si>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</si>
  <si>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</si>
  <si>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</si>
  <si>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</si>
  <si>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</si>
  <si>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</si>
  <si>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</si>
  <si>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</si>
  <si>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</si>
  <si>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</si>
  <si>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</si>
  <si>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</si>
  <si>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</si>
  <si>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</si>
  <si>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</si>
  <si>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</si>
  <si>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</si>
  <si>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</si>
  <si>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</si>
  <si>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</si>
  <si>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</si>
  <si>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</si>
  <si>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</si>
  <si>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</si>
  <si>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</si>
  <si>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</si>
  <si>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</si>
  <si>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</si>
  <si>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</si>
  <si>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</si>
  <si>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</si>
  <si>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</si>
  <si>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</si>
  <si>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</si>
  <si>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</si>
  <si>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</si>
  <si>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</si>
  <si>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</si>
  <si>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</si>
  <si>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</si>
  <si>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</si>
  <si>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</si>
  <si>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</si>
  <si>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</si>
  <si>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</si>
  <si>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</si>
  <si>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</si>
  <si>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</si>
  <si>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</si>
  <si>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</si>
  <si>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</si>
  <si>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</si>
  <si>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</si>
  <si>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</si>
  <si>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</si>
  <si>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</si>
  <si>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</si>
  <si>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</si>
  <si>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</si>
  <si>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</si>
  <si>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</si>
  <si>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</si>
  <si>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</si>
  <si>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</si>
  <si>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</si>
  <si>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</si>
  <si>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</si>
  <si>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</si>
  <si>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</si>
  <si>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</si>
  <si>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</si>
  <si>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</si>
  <si>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</si>
  <si>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</si>
  <si>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</si>
  <si>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</si>
  <si>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</si>
  <si>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</si>
  <si>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</si>
  <si>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</si>
  <si>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</si>
  <si>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</si>
  <si>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</si>
  <si>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</si>
  <si>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</si>
  <si>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</si>
  <si>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</si>
  <si>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</si>
  <si>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</si>
  <si>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</si>
  <si>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</si>
  <si>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</si>
  <si>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</si>
  <si>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</si>
  <si>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</si>
  <si>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</si>
  <si>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</si>
  <si>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</si>
  <si>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</si>
  <si>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</si>
  <si>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</si>
  <si>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</si>
  <si>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</si>
  <si>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</si>
  <si>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</si>
  <si>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</si>
  <si>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</si>
  <si>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</si>
  <si>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</si>
  <si>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</si>
  <si>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</si>
  <si>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</si>
  <si>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</si>
  <si>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</si>
  <si>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</si>
  <si>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</si>
  <si>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</si>
  <si>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</si>
  <si>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</si>
  <si>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</si>
  <si>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</si>
  <si>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</si>
  <si>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</si>
  <si>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</si>
  <si>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</si>
  <si>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</si>
  <si>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</si>
  <si>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</si>
  <si>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</si>
  <si>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</si>
  <si>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</si>
  <si>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</si>
  <si>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</si>
  <si>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</si>
  <si>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</si>
  <si>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</si>
  <si>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</si>
  <si>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</si>
  <si>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</si>
  <si>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</si>
  <si>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</si>
  <si>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</si>
  <si>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</si>
  <si>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</si>
  <si>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</si>
  <si>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</si>
  <si>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</si>
  <si>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</si>
  <si>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</si>
  <si>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</si>
  <si>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</si>
  <si>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</si>
  <si>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</si>
  <si>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</si>
  <si>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</si>
  <si>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</si>
  <si>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</si>
  <si>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</si>
  <si>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</si>
  <si>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</si>
  <si>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</si>
  <si>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</si>
  <si>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</si>
  <si>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</si>
  <si>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</si>
  <si>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</si>
  <si>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</si>
  <si>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</si>
  <si>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</si>
  <si>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</si>
  <si>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</si>
  <si>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</si>
  <si>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</si>
  <si>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</si>
  <si>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</si>
  <si>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</si>
  <si>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</si>
  <si>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</si>
  <si>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</si>
  <si>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</si>
  <si>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</si>
  <si>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</si>
  <si>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</si>
  <si>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</si>
  <si>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</si>
  <si>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</si>
  <si>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</si>
  <si>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</si>
  <si>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</si>
  <si>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</si>
  <si>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</si>
  <si>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</si>
  <si>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</si>
  <si>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</si>
  <si>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</si>
  <si>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</si>
  <si>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</si>
  <si>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</si>
  <si>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</si>
  <si>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</si>
  <si>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</si>
  <si>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</si>
  <si>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</si>
  <si>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</si>
  <si>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</si>
  <si>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</si>
  <si>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</si>
  <si>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</si>
  <si>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</si>
  <si>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</si>
  <si>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</si>
  <si>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</si>
  <si>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</si>
  <si>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</si>
  <si>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</si>
  <si>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</si>
  <si>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</si>
  <si>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</si>
  <si>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</si>
  <si>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</si>
  <si>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</si>
  <si>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</si>
  <si>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</si>
  <si>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</si>
  <si>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</si>
  <si>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</si>
  <si>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</si>
  <si>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</si>
  <si>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</si>
  <si>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</si>
  <si>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</si>
  <si>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</si>
  <si>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</si>
  <si>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</si>
  <si>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</si>
  <si>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</si>
  <si>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</si>
  <si>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</si>
  <si>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</si>
  <si>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</si>
  <si>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</si>
  <si>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</si>
  <si>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</si>
  <si>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</si>
  <si>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</si>
  <si>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</si>
  <si>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</si>
  <si>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</si>
  <si>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</si>
  <si>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</si>
  <si>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</si>
  <si>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</si>
  <si>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</si>
  <si>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</si>
  <si>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</si>
  <si>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</si>
  <si>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</si>
  <si>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</si>
  <si>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</si>
  <si>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</si>
  <si>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</si>
  <si>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</si>
  <si>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</si>
  <si>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</si>
  <si>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</si>
  <si>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</si>
  <si>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</si>
  <si>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</si>
  <si>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</si>
  <si>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</si>
  <si>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</si>
  <si>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</si>
  <si>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</si>
  <si>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</si>
  <si>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</si>
  <si>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</si>
  <si>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</si>
  <si>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</si>
  <si>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</si>
  <si>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</si>
  <si>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</si>
  <si>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</si>
  <si>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</si>
  <si>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</si>
  <si>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</si>
  <si>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</si>
  <si>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</si>
  <si>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</si>
  <si>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</si>
  <si>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</si>
  <si>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</si>
  <si>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</si>
  <si>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</si>
  <si>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</si>
  <si>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</si>
  <si>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</si>
  <si>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</si>
  <si>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</si>
  <si>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</si>
  <si>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</si>
  <si>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</si>
  <si>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</si>
  <si>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</si>
  <si>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</si>
  <si>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</si>
  <si>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</si>
  <si>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</si>
  <si>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</si>
  <si>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</si>
  <si>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</si>
  <si>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</si>
  <si>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</si>
  <si>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</si>
  <si>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</si>
  <si>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</si>
  <si>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</si>
  <si>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</si>
  <si>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</si>
  <si>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</si>
  <si>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</si>
  <si>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</si>
  <si>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</si>
  <si>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</si>
  <si>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</si>
  <si>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</si>
  <si>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</si>
  <si>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</si>
  <si>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</si>
  <si>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</si>
  <si>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</si>
  <si>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</si>
  <si>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</si>
  <si>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</si>
  <si>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</si>
  <si>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</si>
  <si>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</si>
  <si>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</si>
  <si>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</si>
  <si>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</si>
  <si>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</si>
  <si>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</si>
  <si>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</si>
  <si>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</si>
  <si>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</si>
  <si>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</si>
  <si>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</si>
  <si>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</si>
  <si>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</si>
  <si>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</si>
  <si>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</si>
  <si>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</si>
  <si>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</si>
  <si>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</si>
  <si>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</si>
  <si>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</si>
  <si>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</si>
  <si>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</si>
  <si>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</si>
  <si>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</si>
  <si>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</si>
  <si>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</si>
  <si>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</si>
  <si>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</si>
  <si>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</si>
  <si>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</si>
  <si>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</si>
  <si>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</si>
  <si>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</si>
  <si>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</si>
  <si>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</si>
  <si>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</si>
  <si>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</si>
  <si>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</si>
  <si>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</si>
  <si>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</si>
  <si>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</si>
  <si>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</si>
  <si>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</si>
  <si>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</si>
  <si>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</si>
  <si>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</si>
  <si>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</si>
  <si>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</si>
  <si>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</si>
  <si>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</si>
  <si>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</si>
  <si>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</si>
  <si>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</si>
  <si>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</si>
  <si>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</si>
  <si>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</si>
  <si>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</si>
  <si>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</si>
  <si>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</si>
  <si>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</si>
  <si>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</si>
  <si>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</si>
  <si>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</si>
  <si>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</si>
  <si>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</si>
  <si>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</si>
  <si>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</si>
  <si>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</si>
  <si>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</si>
  <si>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</si>
  <si>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</si>
  <si>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</si>
  <si>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</si>
  <si>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</si>
  <si>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</si>
  <si>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</si>
  <si>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</si>
  <si>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</si>
  <si>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</si>
  <si>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</si>
  <si>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</si>
  <si>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</si>
  <si>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</si>
  <si>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</si>
  <si>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</si>
  <si>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</si>
  <si>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</si>
  <si>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</si>
  <si>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</si>
  <si>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</si>
  <si>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</si>
  <si>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</si>
  <si>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</si>
  <si>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</si>
  <si>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</si>
  <si>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</si>
  <si>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</si>
  <si>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</si>
  <si>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</si>
  <si>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</si>
  <si>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</si>
  <si>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</si>
  <si>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</si>
  <si>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</si>
  <si>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</si>
  <si>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</si>
  <si>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</si>
  <si>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</si>
  <si>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</si>
  <si>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</si>
  <si>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</si>
  <si>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</si>
  <si>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</si>
  <si>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</si>
  <si>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</si>
  <si>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</si>
  <si>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</si>
  <si>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</si>
  <si>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</si>
  <si>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</si>
  <si>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</si>
  <si>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</si>
  <si>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</si>
  <si>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</si>
  <si>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</si>
  <si>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</si>
  <si>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</si>
  <si>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</si>
  <si>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</si>
  <si>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</si>
  <si>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</si>
  <si>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</si>
  <si>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</si>
  <si>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</si>
  <si>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</si>
  <si>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</si>
  <si>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</si>
  <si>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</si>
  <si>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</si>
  <si>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</si>
  <si>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</si>
  <si>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</si>
  <si>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</si>
  <si>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</si>
  <si>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</si>
  <si>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</si>
  <si>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</si>
  <si>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</si>
  <si>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</si>
  <si>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</si>
  <si>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</si>
  <si>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</si>
  <si>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</si>
  <si>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</si>
  <si>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</si>
  <si>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</si>
  <si>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</si>
  <si>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</si>
  <si>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</si>
  <si>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</si>
  <si>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</si>
  <si>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</si>
  <si>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</si>
  <si>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</si>
  <si>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</si>
  <si>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</si>
  <si>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</si>
  <si>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</si>
  <si>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</si>
  <si>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</si>
  <si>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</si>
  <si>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</si>
  <si>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</si>
  <si>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</si>
  <si>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</si>
  <si>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</si>
  <si>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</si>
  <si>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</si>
  <si>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</si>
  <si>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</si>
  <si>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</si>
  <si>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</si>
  <si>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</si>
  <si>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</si>
  <si>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</si>
  <si>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</si>
  <si>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</si>
  <si>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</si>
  <si>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</si>
  <si>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</si>
  <si>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</si>
  <si>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</si>
  <si>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</si>
  <si>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</si>
  <si>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</si>
  <si>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</si>
  <si>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</si>
  <si>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</si>
  <si>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</si>
  <si>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</si>
  <si>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</si>
  <si>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</si>
  <si>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</si>
  <si>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</si>
  <si>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</si>
  <si>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</si>
  <si>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</si>
  <si>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</si>
  <si>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</si>
  <si>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</si>
  <si>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</si>
  <si>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</si>
  <si>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</si>
  <si>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</si>
  <si>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</si>
  <si>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</si>
  <si>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</si>
  <si>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</si>
  <si>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</si>
  <si>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</si>
  <si>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</si>
  <si>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</si>
  <si>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</si>
  <si>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</si>
  <si>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</si>
  <si>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</si>
  <si>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</si>
  <si>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</si>
  <si>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</si>
  <si>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</si>
  <si>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</si>
  <si>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</si>
  <si>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</si>
  <si>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</si>
  <si>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</si>
  <si>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</si>
  <si>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</si>
  <si>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</si>
  <si>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</si>
  <si>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</si>
  <si>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</si>
  <si>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</si>
  <si>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</si>
  <si>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</si>
  <si>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</si>
  <si>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</si>
  <si>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</si>
  <si>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</si>
  <si>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</si>
  <si>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</si>
  <si>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</si>
  <si>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</si>
  <si>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</si>
  <si>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</si>
  <si>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</si>
  <si>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</si>
  <si>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</si>
  <si>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</si>
  <si>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</si>
  <si>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</si>
  <si>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</si>
  <si>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</si>
  <si>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</si>
  <si>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</si>
  <si>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</si>
  <si>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</si>
  <si>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</si>
  <si>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</si>
  <si>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</si>
  <si>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</si>
  <si>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</si>
  <si>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</si>
  <si>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</si>
  <si>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</si>
  <si>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</si>
  <si>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</si>
  <si>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</si>
  <si>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</si>
  <si>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</si>
  <si>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</si>
  <si>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</si>
  <si>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</si>
  <si>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</si>
  <si>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</si>
  <si>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</si>
  <si>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</si>
  <si>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</si>
  <si>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</si>
  <si>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</si>
  <si>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</si>
  <si>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</si>
  <si>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</si>
  <si>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</si>
  <si>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</si>
  <si>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</si>
  <si>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</si>
  <si>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</si>
  <si>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</si>
  <si>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</si>
  <si>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</si>
  <si>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</si>
  <si>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</si>
  <si>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</si>
  <si>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</si>
  <si>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</si>
  <si>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</si>
  <si>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</si>
  <si>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</si>
  <si>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</si>
  <si>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</si>
  <si>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</si>
  <si>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</si>
  <si>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</si>
  <si>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</si>
  <si>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</si>
  <si>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</si>
  <si>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</si>
  <si>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</si>
  <si>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</si>
  <si>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</si>
  <si>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</si>
  <si>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</si>
  <si>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</si>
  <si>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</si>
  <si>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</si>
  <si>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</si>
  <si>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</si>
  <si>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</si>
  <si>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</si>
  <si>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</si>
  <si>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</si>
  <si>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</si>
  <si>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</si>
  <si>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</si>
  <si>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</si>
  <si>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</si>
  <si>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</si>
  <si>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</si>
  <si>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</si>
  <si>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</si>
  <si>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</si>
  <si>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</si>
  <si>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</si>
  <si>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</si>
  <si>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</si>
  <si>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</si>
  <si>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</si>
  <si>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</si>
  <si>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</si>
  <si>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</si>
  <si>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</si>
  <si>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</si>
  <si>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</si>
  <si>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</si>
  <si>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</si>
  <si>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</si>
  <si>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</si>
  <si>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</si>
  <si>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</si>
  <si>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</si>
  <si>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</si>
  <si>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</si>
  <si>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</si>
  <si>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</si>
  <si>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</si>
  <si>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</si>
  <si>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</si>
  <si>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</si>
  <si>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</si>
  <si>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</si>
  <si>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</si>
  <si>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</si>
  <si>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</si>
  <si>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</si>
  <si>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</si>
  <si>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</si>
  <si>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</si>
  <si>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</si>
  <si>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</si>
  <si>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</si>
  <si>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</si>
  <si>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</si>
  <si>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</si>
  <si>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</si>
  <si>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</si>
  <si>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</si>
  <si>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</si>
  <si>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</si>
  <si>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</si>
  <si>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</si>
  <si>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</si>
  <si>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</si>
  <si>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</si>
  <si>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</si>
  <si>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</si>
  <si>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</si>
  <si>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</si>
  <si>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</si>
  <si>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</si>
  <si>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</si>
  <si>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</si>
  <si>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</si>
  <si>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</si>
  <si>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</si>
  <si>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</si>
  <si>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</si>
  <si>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</si>
  <si>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</si>
  <si>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</si>
  <si>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</si>
  <si>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</si>
  <si>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</si>
  <si>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</si>
  <si>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</si>
  <si>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</si>
  <si>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</si>
  <si>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</si>
  <si>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</si>
  <si>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</si>
  <si>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</si>
  <si>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</si>
  <si>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</si>
  <si>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</si>
  <si>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</si>
  <si>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</si>
  <si>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</si>
  <si>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</si>
  <si>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</si>
  <si>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</si>
  <si>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</si>
  <si>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</si>
  <si>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</si>
  <si>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</si>
  <si>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</si>
  <si>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</si>
  <si>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</si>
  <si>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</si>
  <si>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</si>
  <si>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</si>
  <si>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</si>
  <si>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</si>
  <si>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</si>
  <si>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</si>
  <si>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</si>
  <si>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</si>
  <si>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</si>
  <si>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</si>
  <si>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</si>
  <si>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</si>
  <si>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</si>
  <si>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</si>
  <si>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</si>
  <si>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</si>
  <si>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</si>
  <si>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</si>
  <si>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</si>
  <si>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</si>
  <si>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</si>
  <si>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</si>
  <si>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</si>
  <si>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</si>
  <si>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</si>
  <si>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</si>
  <si>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</si>
  <si>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</si>
  <si>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</si>
  <si>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</si>
  <si>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</si>
  <si>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</si>
  <si>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</si>
  <si>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</si>
  <si>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</si>
  <si>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</si>
  <si>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</si>
  <si>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</si>
  <si>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</si>
  <si>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</si>
  <si>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</si>
  <si>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</si>
  <si>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</si>
  <si>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</si>
  <si>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</si>
  <si>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</si>
  <si>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</si>
  <si>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</si>
  <si>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</si>
  <si>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</si>
  <si>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</si>
  <si>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</si>
  <si>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</si>
  <si>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</si>
  <si>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</si>
  <si>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</si>
  <si>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</si>
  <si>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</si>
  <si>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</si>
  <si>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</si>
  <si>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</si>
  <si>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</si>
  <si>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</si>
  <si>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</si>
  <si>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</si>
  <si>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</si>
  <si>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</si>
  <si>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</si>
  <si>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</si>
  <si>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</si>
  <si>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</si>
  <si>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</si>
  <si>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</si>
  <si>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</si>
  <si>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</si>
  <si>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</si>
  <si>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</si>
  <si>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</si>
  <si>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</si>
  <si>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</si>
  <si>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</si>
  <si>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</si>
  <si>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</si>
  <si>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</si>
  <si>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</si>
  <si>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</si>
  <si>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</si>
  <si>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</si>
  <si>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</si>
  <si>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</si>
  <si>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</si>
  <si>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</si>
  <si>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</si>
  <si>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</si>
  <si>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</si>
  <si>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</si>
  <si>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</si>
  <si>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</si>
  <si>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</si>
  <si>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</si>
  <si>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</si>
  <si>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</si>
  <si>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</si>
  <si>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</si>
  <si>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</si>
  <si>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</si>
  <si>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</si>
  <si>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</si>
  <si>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</si>
  <si>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</si>
  <si>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</si>
  <si>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</si>
  <si>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</si>
  <si>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</si>
  <si>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</si>
  <si>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</si>
  <si>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</si>
  <si>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</si>
  <si>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</si>
  <si>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</si>
  <si>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</si>
  <si>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</si>
  <si>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</si>
  <si>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</si>
  <si>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</si>
  <si>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</si>
  <si>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</si>
  <si>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</si>
  <si>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</si>
  <si>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</si>
  <si>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</si>
  <si>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</si>
  <si>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</si>
  <si>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</si>
  <si>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</si>
  <si>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</si>
  <si>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</si>
  <si>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</si>
  <si>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</si>
  <si>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</si>
  <si>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</si>
  <si>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</si>
  <si>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</si>
  <si>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</si>
  <si>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</si>
  <si>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</si>
  <si>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</si>
  <si>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</si>
  <si>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</si>
  <si>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</si>
  <si>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</si>
  <si>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</si>
  <si>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</si>
  <si>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</si>
  <si>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</si>
  <si>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</si>
  <si>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</si>
  <si>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</si>
  <si>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</si>
  <si>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</si>
  <si>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</si>
  <si>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</si>
  <si>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</si>
  <si>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</si>
  <si>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</si>
  <si>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</si>
  <si>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</si>
  <si>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</si>
  <si>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</si>
  <si>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</si>
  <si>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</si>
  <si>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</si>
  <si>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</si>
  <si>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</si>
  <si>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</si>
  <si>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</si>
  <si>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</si>
  <si>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</si>
  <si>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</si>
  <si>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</si>
  <si>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</si>
  <si>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</si>
  <si>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</si>
  <si>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</si>
  <si>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</si>
  <si>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</si>
  <si>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</si>
  <si>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</si>
  <si>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</si>
  <si>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</si>
  <si>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</si>
  <si>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</si>
  <si>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</si>
  <si>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</si>
  <si>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</si>
  <si>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</si>
  <si>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</si>
  <si>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</si>
  <si>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</si>
  <si>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</si>
  <si>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</si>
  <si>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</si>
  <si>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</si>
  <si>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</si>
  <si>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</si>
  <si>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</si>
  <si>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</si>
  <si>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</si>
  <si>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</si>
  <si>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</si>
  <si>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</si>
  <si>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</si>
  <si>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</si>
  <si>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</si>
  <si>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</si>
  <si>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</si>
  <si>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</si>
  <si>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</si>
  <si>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</si>
  <si>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</si>
  <si>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</si>
  <si>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</si>
  <si>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</si>
  <si>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</si>
  <si>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</si>
  <si>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</si>
  <si>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</si>
  <si>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</si>
  <si>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</si>
  <si>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</si>
  <si>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</si>
  <si>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</si>
  <si>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</si>
  <si>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</si>
  <si>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</si>
  <si>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</si>
  <si>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</si>
  <si>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</si>
  <si>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</si>
  <si>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</si>
  <si>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</si>
  <si>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</si>
  <si>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</si>
  <si>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</si>
  <si>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</si>
  <si>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</si>
  <si>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</si>
  <si>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</si>
  <si>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</si>
  <si>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</si>
  <si>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</si>
  <si>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</si>
  <si>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</si>
  <si>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</si>
  <si>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</si>
  <si>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</si>
  <si>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</si>
  <si>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</si>
  <si>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</si>
  <si>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</si>
  <si>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</si>
  <si>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</si>
  <si>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</si>
  <si>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</si>
  <si>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</si>
  <si>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</si>
  <si>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</si>
  <si>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</si>
  <si>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</si>
  <si>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</si>
  <si>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</si>
  <si>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</si>
  <si>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</si>
  <si>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</si>
  <si>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</si>
  <si>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</si>
  <si>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</si>
  <si>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</si>
  <si>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</si>
  <si>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</si>
  <si>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</si>
  <si>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</si>
  <si>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</si>
  <si>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</si>
  <si>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</si>
  <si>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</si>
  <si>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</si>
  <si>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</si>
  <si>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</si>
  <si>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</si>
  <si>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</si>
  <si>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</si>
  <si>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</si>
  <si>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</si>
  <si>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</si>
  <si>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</si>
  <si>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</si>
  <si>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</si>
  <si>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</si>
  <si>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</si>
  <si>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</si>
  <si>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</si>
  <si>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</si>
  <si>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</si>
  <si>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</si>
  <si>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</si>
  <si>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</si>
  <si>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</si>
  <si>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</si>
  <si>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</si>
  <si>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</si>
  <si>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</si>
  <si>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</si>
  <si>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</si>
  <si>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</si>
  <si>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</si>
  <si>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</si>
  <si>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</si>
  <si>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</si>
  <si>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</si>
  <si>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</si>
  <si>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</si>
  <si>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</si>
  <si>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</si>
  <si>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</si>
  <si>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</si>
  <si>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</si>
  <si>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</si>
  <si>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</si>
  <si>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</si>
  <si>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</si>
  <si>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</si>
  <si>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</si>
  <si>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</si>
  <si>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</si>
  <si>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</si>
  <si>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</si>
  <si>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</si>
  <si>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</si>
  <si>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</si>
  <si>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</si>
  <si>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</si>
  <si>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</si>
  <si>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</si>
  <si>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</si>
  <si>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</si>
  <si>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</si>
  <si>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</si>
  <si>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</si>
  <si>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</si>
  <si>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</si>
  <si>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</si>
  <si>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</si>
  <si>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</si>
  <si>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</si>
  <si>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</si>
  <si>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</si>
  <si>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</si>
  <si>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</si>
  <si>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</si>
  <si>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</si>
  <si>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</si>
  <si>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</si>
  <si>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</si>
  <si>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</si>
  <si>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</si>
  <si>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</si>
  <si>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</si>
  <si>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</si>
  <si>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</si>
  <si>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</si>
  <si>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</si>
  <si>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</si>
  <si>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</si>
  <si>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</si>
  <si>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</si>
  <si>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</si>
  <si>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</si>
  <si>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</si>
  <si>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</si>
  <si>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</si>
  <si>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</si>
  <si>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</si>
  <si>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</si>
  <si>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</si>
  <si>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</si>
  <si>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</si>
  <si>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</si>
  <si>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</si>
  <si>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</si>
  <si>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</si>
  <si>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</si>
  <si>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</si>
  <si>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</si>
  <si>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</si>
  <si>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</si>
  <si>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</si>
  <si>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</si>
  <si>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</si>
  <si>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</si>
  <si>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</si>
  <si>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</si>
  <si>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</si>
  <si>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</si>
  <si>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</si>
  <si>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</si>
  <si>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</si>
  <si>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</si>
  <si>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</si>
  <si>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</si>
  <si>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</si>
  <si>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</si>
  <si>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</si>
  <si>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</si>
  <si>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</si>
  <si>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</si>
  <si>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</si>
  <si>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</si>
  <si>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</si>
  <si>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</si>
  <si>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</si>
  <si>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</si>
  <si>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</si>
  <si>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</si>
  <si>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</si>
  <si>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</si>
  <si>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</si>
  <si>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</si>
  <si>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</si>
  <si>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</si>
  <si>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</si>
  <si>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</si>
  <si>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</si>
  <si>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</si>
  <si>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</si>
  <si>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</si>
  <si>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</si>
  <si>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</si>
  <si>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</si>
  <si>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</si>
  <si>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</si>
  <si>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</si>
  <si>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</si>
  <si>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</si>
  <si>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</si>
  <si>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</si>
  <si>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</si>
  <si>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</si>
  <si>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</si>
  <si>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</si>
  <si>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</si>
  <si>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</si>
  <si>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</si>
  <si>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</si>
  <si>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</si>
  <si>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</si>
  <si>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</si>
  <si>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</si>
  <si>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</si>
  <si>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</si>
  <si>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</si>
  <si>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</si>
  <si>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</si>
  <si>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</si>
  <si>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</si>
  <si>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</si>
  <si>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</si>
  <si>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</si>
  <si>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</si>
  <si>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</si>
  <si>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</si>
  <si>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</si>
  <si>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</si>
  <si>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</si>
  <si>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</si>
  <si>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</si>
  <si>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</si>
  <si>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</si>
  <si>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</si>
  <si>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</si>
  <si>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</si>
  <si>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</si>
  <si>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</si>
  <si>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</si>
  <si>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</si>
  <si>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</si>
  <si>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</si>
  <si>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</si>
  <si>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</si>
  <si>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</si>
  <si>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</si>
  <si>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</si>
  <si>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</si>
  <si>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</si>
  <si>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</si>
  <si>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</si>
  <si>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</si>
  <si>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</si>
  <si>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</si>
  <si>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</si>
  <si>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</si>
  <si>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</si>
  <si>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</si>
  <si>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</si>
  <si>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</si>
  <si>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</si>
  <si>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</si>
  <si>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</si>
  <si>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</si>
  <si>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</si>
  <si>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</si>
  <si>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</si>
  <si>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</si>
  <si>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</si>
  <si>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</si>
  <si>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</si>
  <si>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</si>
  <si>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</si>
  <si>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</si>
  <si>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</si>
  <si>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</si>
  <si>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</si>
  <si>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</si>
  <si>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</si>
  <si>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</si>
  <si>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</si>
  <si>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</si>
  <si>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</si>
  <si>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</si>
  <si>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</si>
  <si>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</si>
  <si>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</si>
  <si>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</si>
  <si>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</si>
  <si>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</si>
  <si>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</si>
  <si>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</si>
  <si>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</si>
  <si>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</si>
  <si>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</si>
  <si>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</si>
  <si>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</si>
  <si>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</si>
  <si>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</si>
  <si>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</si>
  <si>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</si>
  <si>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</si>
  <si>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</si>
  <si>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</si>
  <si>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</si>
  <si>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</si>
  <si>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</si>
  <si>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</si>
  <si>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</si>
  <si>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</si>
  <si>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</si>
  <si>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</si>
  <si>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</si>
  <si>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</si>
  <si>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</si>
  <si>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</si>
  <si>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</si>
  <si>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</si>
  <si>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</si>
  <si>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</si>
  <si>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</si>
  <si>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</si>
  <si>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</si>
  <si>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</si>
  <si>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</si>
  <si>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</si>
  <si>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</si>
  <si>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</si>
  <si>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</si>
  <si>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</si>
  <si>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</si>
  <si>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</si>
  <si>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</si>
  <si>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</si>
  <si>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</si>
  <si>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</si>
  <si>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</si>
  <si>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</si>
  <si>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</si>
  <si>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</si>
  <si>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</si>
  <si>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</si>
  <si>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</si>
  <si>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</si>
  <si>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</si>
  <si>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</si>
  <si>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</si>
  <si>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</si>
  <si>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</si>
  <si>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</si>
  <si>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</si>
  <si>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</si>
  <si>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</si>
  <si>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</si>
  <si>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</si>
  <si>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</si>
  <si>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</si>
  <si>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</si>
  <si>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</si>
  <si>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</si>
  <si>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</si>
  <si>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</si>
  <si>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</si>
  <si>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</si>
  <si>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</si>
  <si>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</si>
  <si>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</si>
  <si>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</si>
  <si>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</si>
  <si>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</si>
  <si>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</si>
  <si>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</si>
  <si>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</si>
  <si>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</si>
  <si>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</si>
  <si>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</si>
  <si>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</si>
  <si>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</si>
  <si>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</si>
  <si>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</si>
  <si>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</si>
  <si>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</si>
  <si>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</si>
  <si>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</si>
  <si>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</si>
  <si>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</si>
  <si>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</si>
  <si>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</si>
  <si>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</si>
  <si>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</si>
  <si>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</si>
  <si>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</si>
  <si>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</si>
  <si>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</si>
  <si>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</si>
  <si>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</si>
  <si>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</si>
  <si>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</si>
  <si>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</si>
  <si>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</si>
  <si>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</si>
  <si>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</si>
  <si>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</si>
  <si>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</si>
  <si>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</si>
  <si>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</si>
  <si>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</si>
  <si>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</si>
  <si>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</si>
  <si>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</si>
  <si>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</si>
  <si>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</si>
  <si>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</si>
  <si>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</si>
  <si>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</si>
  <si>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</si>
  <si>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</si>
  <si>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</si>
  <si>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</si>
  <si>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</si>
  <si>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</si>
  <si>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</si>
  <si>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</si>
  <si>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</si>
  <si>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</si>
  <si>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</si>
  <si>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</si>
  <si>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</si>
  <si>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</si>
  <si>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</si>
  <si>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</si>
  <si>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</si>
  <si>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</si>
  <si>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</si>
  <si>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</si>
  <si>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</si>
  <si>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</si>
  <si>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</si>
  <si>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</si>
  <si>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</si>
  <si>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</si>
  <si>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</si>
  <si>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</si>
  <si>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</si>
  <si>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</si>
  <si>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</si>
  <si>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</si>
  <si>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</si>
  <si>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</si>
  <si>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</si>
  <si>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</si>
  <si>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</si>
  <si>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</si>
  <si>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</si>
  <si>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</si>
  <si>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</si>
  <si>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</si>
  <si>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</si>
  <si>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</si>
  <si>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</si>
  <si>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</si>
  <si>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</si>
  <si>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</si>
  <si>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</si>
  <si>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</si>
  <si>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</si>
  <si>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</si>
  <si>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</si>
  <si>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</si>
  <si>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</si>
  <si>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</si>
  <si>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</si>
  <si>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</si>
  <si>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</si>
  <si>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</si>
  <si>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</si>
  <si>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</si>
  <si>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</si>
  <si>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</si>
  <si>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</si>
  <si>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</si>
  <si>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</si>
  <si>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</si>
  <si>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</si>
  <si>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</si>
  <si>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</si>
  <si>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</si>
  <si>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</si>
  <si>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</si>
  <si>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</si>
  <si>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</si>
  <si>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</si>
  <si>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</si>
  <si>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</si>
  <si>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</si>
  <si>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</si>
  <si>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</si>
  <si>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</si>
  <si>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</si>
  <si>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</si>
  <si>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</si>
  <si>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</si>
  <si>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</si>
  <si>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</si>
  <si>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</si>
  <si>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</si>
  <si>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</si>
  <si>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</si>
  <si>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</si>
  <si>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</si>
  <si>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</si>
  <si>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</si>
  <si>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</si>
  <si>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</si>
  <si>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</si>
  <si>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</si>
  <si>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</si>
  <si>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</si>
  <si>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</si>
  <si>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</si>
  <si>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</si>
  <si>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</si>
  <si>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</si>
  <si>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</si>
  <si>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</si>
  <si>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</si>
  <si>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</si>
  <si>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</si>
  <si>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</si>
  <si>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</si>
  <si>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</si>
  <si>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</si>
  <si>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</si>
  <si>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</si>
  <si>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</si>
  <si>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</si>
  <si>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</si>
  <si>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</si>
  <si>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</si>
  <si>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</si>
  <si>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</si>
  <si>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</si>
  <si>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</si>
  <si>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</si>
  <si>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</si>
  <si>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</si>
  <si>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</si>
  <si>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</si>
  <si>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</si>
  <si>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</si>
  <si>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</si>
  <si>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</si>
  <si>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</si>
  <si>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</si>
  <si>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</si>
  <si>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</si>
  <si>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</si>
  <si>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</si>
  <si>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</si>
  <si>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</si>
  <si>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</si>
  <si>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</si>
  <si>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</si>
  <si>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</si>
  <si>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</si>
  <si>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</si>
  <si>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</si>
  <si>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</si>
  <si>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</si>
  <si>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</si>
  <si>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</si>
  <si>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</si>
  <si>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</si>
  <si>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</si>
  <si>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</si>
  <si>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</si>
  <si>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</si>
  <si>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</si>
  <si>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</si>
  <si>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</si>
  <si>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</si>
  <si>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</si>
  <si>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</si>
  <si>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</si>
  <si>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</si>
  <si>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</si>
  <si>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</si>
  <si>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</si>
  <si>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</si>
  <si>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</si>
  <si>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</si>
  <si>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</si>
  <si>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</si>
  <si>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</si>
  <si>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</si>
  <si>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</si>
  <si>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</si>
  <si>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</si>
  <si>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</si>
  <si>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</si>
  <si>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</si>
  <si>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</si>
  <si>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</si>
  <si>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</si>
  <si>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</si>
  <si>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</si>
  <si>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</si>
  <si>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</si>
  <si>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</si>
  <si>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</si>
  <si>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</si>
  <si>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</si>
  <si>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</si>
  <si>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</si>
  <si>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</si>
  <si>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</si>
  <si>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</si>
  <si>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</si>
  <si>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</si>
  <si>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</si>
  <si>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</si>
  <si>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</si>
  <si>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</si>
  <si>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</si>
  <si>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</si>
  <si>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</si>
  <si>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</si>
  <si>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</si>
  <si>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</si>
  <si>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</si>
  <si>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</si>
  <si>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</si>
  <si>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</si>
  <si>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</si>
  <si>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</si>
  <si>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</si>
  <si>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</si>
  <si>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</si>
  <si>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</si>
  <si>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</si>
  <si>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</si>
  <si>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</si>
  <si>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</si>
  <si>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</si>
  <si>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</si>
  <si>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</si>
  <si>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</si>
  <si>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</si>
  <si>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</si>
  <si>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</si>
  <si>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</si>
  <si>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</si>
  <si>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</si>
  <si>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</si>
  <si>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</si>
  <si>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</si>
  <si>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</si>
  <si>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</si>
  <si>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</si>
  <si>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</si>
  <si>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</si>
  <si>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</si>
  <si>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</si>
  <si>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</si>
  <si>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</si>
  <si>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</si>
  <si>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</si>
  <si>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</si>
  <si>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</si>
  <si>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</si>
  <si>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</si>
  <si>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</si>
  <si>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</si>
  <si>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</si>
  <si>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</si>
  <si>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</si>
  <si>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</si>
  <si>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</si>
  <si>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</si>
  <si>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</si>
  <si>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</si>
  <si>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</si>
  <si>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</si>
  <si>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</si>
  <si>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</si>
  <si>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</si>
  <si>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</si>
  <si>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</si>
  <si>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</si>
  <si>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</si>
  <si>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</si>
  <si>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</si>
  <si>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</si>
  <si>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</si>
  <si>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</si>
  <si>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</si>
  <si>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</si>
  <si>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</si>
  <si>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</si>
  <si>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</si>
  <si>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</si>
  <si>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</si>
  <si>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</si>
  <si>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</si>
  <si>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</si>
  <si>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</si>
  <si>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</si>
  <si>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</si>
  <si>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</si>
  <si>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</si>
  <si>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</si>
  <si>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</si>
  <si>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</si>
  <si>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</si>
  <si>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</si>
  <si>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</si>
  <si>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</si>
  <si>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</si>
  <si>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</si>
  <si>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</si>
  <si>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</si>
  <si>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</si>
  <si>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</si>
  <si>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</si>
  <si>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</si>
  <si>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</si>
  <si>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</si>
  <si>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</si>
  <si>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</si>
  <si>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</si>
  <si>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</si>
  <si>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</si>
  <si>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</si>
  <si>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</si>
  <si>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</si>
  <si>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</si>
  <si>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</si>
  <si>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</si>
  <si>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</si>
  <si>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</si>
  <si>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</si>
  <si>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</si>
  <si>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</si>
  <si>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</si>
  <si>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</si>
  <si>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</si>
  <si>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</si>
  <si>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</si>
  <si>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</si>
  <si>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</si>
  <si>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</si>
  <si>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</si>
  <si>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</si>
  <si>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</si>
  <si>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</si>
  <si>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</si>
  <si>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</si>
  <si>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</si>
  <si>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</si>
  <si>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</si>
  <si>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</si>
  <si>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</si>
  <si>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</si>
  <si>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</si>
  <si>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</si>
  <si>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</si>
  <si>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</si>
  <si>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</si>
  <si>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</si>
  <si>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</si>
  <si>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</si>
  <si>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</si>
  <si>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</si>
  <si>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</si>
  <si>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</si>
  <si>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</si>
  <si>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</si>
  <si>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</si>
  <si>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</si>
  <si>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</si>
  <si>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</si>
  <si>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</si>
  <si>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</si>
  <si>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</si>
  <si>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</si>
  <si>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</si>
  <si>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</si>
  <si>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</si>
  <si>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</si>
  <si>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</si>
  <si>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</si>
  <si>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</si>
  <si>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</si>
  <si>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</si>
  <si>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</si>
  <si>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</si>
  <si>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</si>
  <si>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</si>
  <si>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</si>
  <si>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</si>
  <si>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</si>
  <si>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</si>
  <si>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</si>
  <si>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</si>
  <si>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</si>
  <si>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</si>
  <si>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</si>
  <si>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</si>
  <si>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</si>
  <si>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</si>
  <si>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</si>
  <si>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</si>
  <si>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</si>
  <si>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</si>
  <si>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</si>
  <si>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</si>
  <si>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</si>
  <si>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</si>
  <si>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</si>
  <si>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</si>
  <si>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</si>
  <si>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</si>
  <si>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</si>
  <si>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</si>
  <si>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</si>
  <si>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</si>
  <si>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</si>
  <si>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</si>
  <si>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</si>
  <si>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</si>
  <si>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</si>
  <si>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</si>
  <si>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</si>
  <si>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</si>
  <si>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</si>
  <si>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</si>
  <si>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</si>
  <si>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</si>
  <si>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</si>
  <si>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</si>
  <si>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</si>
  <si>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</si>
  <si>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</si>
  <si>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</si>
  <si>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</si>
  <si>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</si>
  <si>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</si>
  <si>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</si>
  <si>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</si>
  <si>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</si>
  <si>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</si>
  <si>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</si>
  <si>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</si>
  <si>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</si>
  <si>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</si>
  <si>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</si>
  <si>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</si>
  <si>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</si>
  <si>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</si>
  <si>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</si>
  <si>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</si>
  <si>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</si>
  <si>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</si>
  <si>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</si>
  <si>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</si>
  <si>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</si>
  <si>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</si>
  <si>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</si>
  <si>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</si>
  <si>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</si>
  <si>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</si>
  <si>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</si>
  <si>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</si>
  <si>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</si>
  <si>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</si>
  <si>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</si>
  <si>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</si>
  <si>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</si>
  <si>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</si>
  <si>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</si>
  <si>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</si>
  <si>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</si>
  <si>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</si>
  <si>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</si>
  <si>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</si>
  <si>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</si>
  <si>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</si>
  <si>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</si>
  <si>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</si>
  <si>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</si>
  <si>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</si>
  <si>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</si>
  <si>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</si>
  <si>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</si>
  <si>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</si>
  <si>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</si>
  <si>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</si>
  <si>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</si>
  <si>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</si>
  <si>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</si>
  <si>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</si>
  <si>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</si>
  <si>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</si>
  <si>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</si>
  <si>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</si>
  <si>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</si>
  <si>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</si>
  <si>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</si>
  <si>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</si>
  <si>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</si>
  <si>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</si>
  <si>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</si>
  <si>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</si>
  <si>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</si>
  <si>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</si>
  <si>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</si>
  <si>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</si>
  <si>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</si>
  <si>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</si>
  <si>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</si>
  <si>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</si>
  <si>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</si>
  <si>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</si>
  <si>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</si>
  <si>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</si>
  <si>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</si>
  <si>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</si>
  <si>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</si>
  <si>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</si>
  <si>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</si>
  <si>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</si>
  <si>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</si>
  <si>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</si>
  <si>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</si>
  <si>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</si>
  <si>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</si>
  <si>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</si>
  <si>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</si>
  <si>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</si>
  <si>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</si>
  <si>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</si>
  <si>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</si>
  <si>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</si>
  <si>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</si>
  <si>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</si>
  <si>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</si>
  <si>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</si>
  <si>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</si>
  <si>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</si>
  <si>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</si>
  <si>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</si>
  <si>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</si>
  <si>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</si>
  <si>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</si>
  <si>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</si>
  <si>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</si>
  <si>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</si>
  <si>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</si>
  <si>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</si>
  <si>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</si>
  <si>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</si>
  <si>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</si>
  <si>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</si>
  <si>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</si>
  <si>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</si>
  <si>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</si>
  <si>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</si>
  <si>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</si>
  <si>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</si>
  <si>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</si>
  <si>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</si>
  <si>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</si>
  <si>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</si>
  <si>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</si>
  <si>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</si>
  <si>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</si>
  <si>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</si>
  <si>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</si>
  <si>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</si>
  <si>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</si>
  <si>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</si>
  <si>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</si>
  <si>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</si>
  <si>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</si>
  <si>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</si>
  <si>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</si>
  <si>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</si>
  <si>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</si>
  <si>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</si>
  <si>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</si>
  <si>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</si>
  <si>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</si>
  <si>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</si>
  <si>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</si>
  <si>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</si>
  <si>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</si>
  <si>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</si>
  <si>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</si>
  <si>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</si>
  <si>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</si>
  <si>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</si>
  <si>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</si>
  <si>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</si>
  <si>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</si>
  <si>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</si>
  <si>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</si>
  <si>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</si>
  <si>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</si>
  <si>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</si>
  <si>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</si>
  <si>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</si>
  <si>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</si>
  <si>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</si>
  <si>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</si>
  <si>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</si>
  <si>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</si>
  <si>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</si>
  <si>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</si>
  <si>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</si>
  <si>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</si>
  <si>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</si>
  <si>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</si>
  <si>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</si>
  <si>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</si>
  <si>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</si>
  <si>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</si>
  <si>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</si>
  <si>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</si>
  <si>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</si>
  <si>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</si>
  <si>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</si>
  <si>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</si>
  <si>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</si>
  <si>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</si>
  <si>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</si>
  <si>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</si>
  <si>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</si>
  <si>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</si>
  <si>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</si>
  <si>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</si>
  <si>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</si>
  <si>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</si>
  <si>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</si>
  <si>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</si>
  <si>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</si>
  <si>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</si>
  <si>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</si>
  <si>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</si>
  <si>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</si>
  <si>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</si>
  <si>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</si>
  <si>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</si>
  <si>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</si>
  <si>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</si>
  <si>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</si>
  <si>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</si>
  <si>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</si>
  <si>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</si>
  <si>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</si>
  <si>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</si>
  <si>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</si>
  <si>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</si>
  <si>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</si>
  <si>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</si>
  <si>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</si>
  <si>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</si>
  <si>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</si>
  <si>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</si>
  <si>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</si>
  <si>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</si>
  <si>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</si>
  <si>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</si>
  <si>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</si>
  <si>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</si>
  <si>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</si>
  <si>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</si>
  <si>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</si>
  <si>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</si>
  <si>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</si>
  <si>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</si>
  <si>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</si>
  <si>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</si>
  <si>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</si>
  <si>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</si>
  <si>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</si>
  <si>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</si>
  <si>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</si>
  <si>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</si>
  <si>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</si>
  <si>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</si>
  <si>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</si>
  <si>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</si>
  <si>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</si>
  <si>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</si>
  <si>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</si>
  <si>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</si>
  <si>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</si>
  <si>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</si>
  <si>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</si>
  <si>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</si>
  <si>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</si>
  <si>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</si>
  <si>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</si>
  <si>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</si>
  <si>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</si>
  <si>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</si>
  <si>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</si>
  <si>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</si>
  <si>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</si>
  <si>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</si>
  <si>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</si>
  <si>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</si>
  <si>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</si>
  <si>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</si>
  <si>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</si>
  <si>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</si>
  <si>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</si>
  <si>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</si>
  <si>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</si>
  <si>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</si>
  <si>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</si>
  <si>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</si>
  <si>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</si>
  <si>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</si>
  <si>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</si>
  <si>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</si>
  <si>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</si>
  <si>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</si>
  <si>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</si>
  <si>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</si>
  <si>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</si>
  <si>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</si>
  <si>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</si>
  <si>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</si>
  <si>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</si>
  <si>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</si>
  <si>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</si>
  <si>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</si>
  <si>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</si>
  <si>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</si>
  <si>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</si>
  <si>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</si>
  <si>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</si>
  <si>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</si>
  <si>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</si>
  <si>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</si>
  <si>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</si>
  <si>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</si>
  <si>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</si>
  <si>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</si>
  <si>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</si>
  <si>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</si>
  <si>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</si>
  <si>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</si>
  <si>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</si>
  <si>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</si>
  <si>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</si>
  <si>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</si>
  <si>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</si>
  <si>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</si>
  <si>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</si>
  <si>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</si>
  <si>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</si>
  <si>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</si>
  <si>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</si>
  <si>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</si>
  <si>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</si>
  <si>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</si>
  <si>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</si>
  <si>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</si>
  <si>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</si>
  <si>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</si>
  <si>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</si>
  <si>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</si>
  <si>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</si>
  <si>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</si>
  <si>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</si>
  <si>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</si>
  <si>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</si>
  <si>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</si>
  <si>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</si>
  <si>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</si>
  <si>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</si>
  <si>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</si>
  <si>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</si>
  <si>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</si>
  <si>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</si>
  <si>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</si>
  <si>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</si>
  <si>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</si>
  <si>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</si>
  <si>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</si>
  <si>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</si>
  <si>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</si>
  <si>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</si>
  <si>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</si>
  <si>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</si>
  <si>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</si>
  <si>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</si>
  <si>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</si>
  <si>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</si>
  <si>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</si>
  <si>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</si>
  <si>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</si>
  <si>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</si>
  <si>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</si>
  <si>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</si>
  <si>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</si>
  <si>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</si>
  <si>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</si>
  <si>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</si>
  <si>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</si>
  <si>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</si>
  <si>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</si>
  <si>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</si>
  <si>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</si>
  <si>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</si>
  <si>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</si>
  <si>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</si>
  <si>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</si>
  <si>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</si>
  <si>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</si>
  <si>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</si>
  <si>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</si>
  <si>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</si>
  <si>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</si>
  <si>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</si>
  <si>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</si>
  <si>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</si>
  <si>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</si>
  <si>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</si>
  <si>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</si>
  <si>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</si>
  <si>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</si>
  <si>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</si>
  <si>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</si>
  <si>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</si>
  <si>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</si>
  <si>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</si>
  <si>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</si>
  <si>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</si>
  <si>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</si>
  <si>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</si>
  <si>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</si>
  <si>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</si>
  <si>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</si>
  <si>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</si>
  <si>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</si>
  <si>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</si>
  <si>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</si>
  <si>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</si>
  <si>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</si>
  <si>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</si>
  <si>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</si>
  <si>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</si>
  <si>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</si>
  <si>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</si>
  <si>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</si>
  <si>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</si>
  <si>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</si>
  <si>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</si>
  <si>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</si>
  <si>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</si>
  <si>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</si>
  <si>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</si>
  <si>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</si>
  <si>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</si>
  <si>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</si>
  <si>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</si>
  <si>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</si>
  <si>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</si>
  <si>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</si>
  <si>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</si>
  <si>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</si>
  <si>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</si>
  <si>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</si>
  <si>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</si>
  <si>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</si>
  <si>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</si>
  <si>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</si>
  <si>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</si>
  <si>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</si>
  <si>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</si>
  <si>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</si>
  <si>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</si>
  <si>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</si>
  <si>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</si>
  <si>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</si>
  <si>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</si>
  <si>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</si>
  <si>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</si>
  <si>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</si>
  <si>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</si>
  <si>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</si>
  <si>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</si>
  <si>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</si>
  <si>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</si>
  <si>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</si>
  <si>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</si>
  <si>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</si>
  <si>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</si>
  <si>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</si>
  <si>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</si>
  <si>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</si>
  <si>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</si>
  <si>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</si>
  <si>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</si>
  <si>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</si>
  <si>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</si>
  <si>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</si>
  <si>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</si>
  <si>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</si>
  <si>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</si>
  <si>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</si>
  <si>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</si>
  <si>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</si>
  <si>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</si>
  <si>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</si>
  <si>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</si>
  <si>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</si>
  <si>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</si>
  <si>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</si>
  <si>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</si>
  <si>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</si>
  <si>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</si>
  <si>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</si>
  <si>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</si>
  <si>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</si>
  <si>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</si>
  <si>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</si>
  <si>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</si>
  <si>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</si>
  <si>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</si>
  <si>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</si>
  <si>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</si>
  <si>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</si>
  <si>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</si>
  <si>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</si>
  <si>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</si>
  <si>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</si>
  <si>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</si>
  <si>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</si>
  <si>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</si>
  <si>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</si>
  <si>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</si>
  <si>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</si>
  <si>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</si>
  <si>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</si>
  <si>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</si>
  <si>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</si>
  <si>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</si>
  <si>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</si>
  <si>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</si>
  <si>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</si>
  <si>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</si>
  <si>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</si>
  <si>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</si>
  <si>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</si>
  <si>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</si>
  <si>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</si>
  <si>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</si>
  <si>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</si>
  <si>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</si>
  <si>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</si>
  <si>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</si>
  <si>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</si>
  <si>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</si>
  <si>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</si>
  <si>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</si>
  <si>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</si>
  <si>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</si>
  <si>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</si>
  <si>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</si>
  <si>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</si>
  <si>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</si>
  <si>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</si>
  <si>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</si>
  <si>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</si>
  <si>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</si>
  <si>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</si>
  <si>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</si>
  <si>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</si>
  <si>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</si>
  <si>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</si>
  <si>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</si>
  <si>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</si>
  <si>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</si>
  <si>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</si>
  <si>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</si>
  <si>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</si>
  <si>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</si>
  <si>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</si>
  <si>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</si>
  <si>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</si>
  <si>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</si>
  <si>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</si>
  <si>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</si>
  <si>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</si>
  <si>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</si>
  <si>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</si>
  <si>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</si>
  <si>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</si>
  <si>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</si>
  <si>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</si>
  <si>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</si>
  <si>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</si>
  <si>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</si>
  <si>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</si>
  <si>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</si>
  <si>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</si>
  <si>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</si>
  <si>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</si>
  <si>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</si>
  <si>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</si>
  <si>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</si>
  <si>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</si>
  <si>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</si>
  <si>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</si>
  <si>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</si>
  <si>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</si>
  <si>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</si>
  <si>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</si>
  <si>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</si>
  <si>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</si>
  <si>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</si>
  <si>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</si>
  <si>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</si>
  <si>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</si>
  <si>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</si>
  <si>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</si>
  <si>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</si>
  <si>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</si>
  <si>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</si>
  <si>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</si>
  <si>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</si>
  <si>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</si>
  <si>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</si>
  <si>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</si>
  <si>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</si>
  <si>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</si>
  <si>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</si>
  <si>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</si>
  <si>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</si>
  <si>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</si>
  <si>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</si>
  <si>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</si>
  <si>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</si>
  <si>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</si>
  <si>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</si>
  <si>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</si>
  <si>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</si>
  <si>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</si>
  <si>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</si>
  <si>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</si>
  <si>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</si>
  <si>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</si>
  <si>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</si>
  <si>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</si>
  <si>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</si>
  <si>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</si>
  <si>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</si>
  <si>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</si>
  <si>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</si>
  <si>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</si>
  <si>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</si>
  <si>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</si>
  <si>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</si>
  <si>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</si>
  <si>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</si>
  <si>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</si>
  <si>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</si>
  <si>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</si>
  <si>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</si>
  <si>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</si>
  <si>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</si>
  <si>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</si>
  <si>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</si>
  <si>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</si>
  <si>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</si>
  <si>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</si>
  <si>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</si>
  <si>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</si>
  <si>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</si>
  <si>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</si>
  <si>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</si>
  <si>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</si>
  <si>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</si>
  <si>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</si>
  <si>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</si>
  <si>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</si>
  <si>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</si>
  <si>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</si>
  <si>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</si>
  <si>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</si>
  <si>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</si>
  <si>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</si>
  <si>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</si>
  <si>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</si>
  <si>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</si>
  <si>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</si>
  <si>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</si>
  <si>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</si>
  <si>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</si>
  <si>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</si>
  <si>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</si>
  <si>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</si>
  <si>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</si>
  <si>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</si>
  <si>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</si>
  <si>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</si>
  <si>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</si>
  <si>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</si>
  <si>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</si>
  <si>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</si>
  <si>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</si>
  <si>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</si>
  <si>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</si>
  <si>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</si>
  <si>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</si>
  <si>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</si>
  <si>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</si>
  <si>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</si>
  <si>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</si>
  <si>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</si>
  <si>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</si>
  <si>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</si>
  <si>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</si>
  <si>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</si>
  <si>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</si>
  <si>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</si>
  <si>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</si>
  <si>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</si>
  <si>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</si>
  <si>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</si>
  <si>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</si>
  <si>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</si>
  <si>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</si>
  <si>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</si>
  <si>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</si>
  <si>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</si>
  <si>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</si>
  <si>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</si>
  <si>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</si>
  <si>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</si>
  <si>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</si>
  <si>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</si>
  <si>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</si>
  <si>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</si>
  <si>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</si>
  <si>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</si>
  <si>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</si>
  <si>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</si>
  <si>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</si>
  <si>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</si>
  <si>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</si>
  <si>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</si>
  <si>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</si>
  <si>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</si>
  <si>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</si>
  <si>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</si>
  <si>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</si>
  <si>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</si>
  <si>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</si>
  <si>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</si>
  <si>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</si>
  <si>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</si>
  <si>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</si>
  <si>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</si>
  <si>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</si>
  <si>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</si>
  <si>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</si>
  <si>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</si>
  <si>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</si>
  <si>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</si>
  <si>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</si>
  <si>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</si>
  <si>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</si>
  <si>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</si>
  <si>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</si>
  <si>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</si>
  <si>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</si>
  <si>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</si>
  <si>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</si>
  <si>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</si>
  <si>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</si>
  <si>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</si>
  <si>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</si>
  <si>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</si>
  <si>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</si>
  <si>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</si>
  <si>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</si>
  <si>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</si>
  <si>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</si>
  <si>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</si>
  <si>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</si>
  <si>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</si>
  <si>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</si>
  <si>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</si>
  <si>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</si>
  <si>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</si>
  <si>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</si>
  <si>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</si>
  <si>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</si>
  <si>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</si>
  <si>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</si>
  <si>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</si>
  <si>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</si>
  <si>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</si>
  <si>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</si>
  <si>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</si>
  <si>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</si>
  <si>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</si>
  <si>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</si>
  <si>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</si>
  <si>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</si>
  <si>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</si>
  <si>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</si>
  <si>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</si>
  <si>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</si>
  <si>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</si>
  <si>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</si>
  <si>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</si>
  <si>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</si>
  <si>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</si>
  <si>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</si>
  <si>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</si>
  <si>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</si>
  <si>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</si>
  <si>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</si>
  <si>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</si>
  <si>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</si>
  <si>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</si>
  <si>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</si>
  <si>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</si>
  <si>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</si>
  <si>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</si>
  <si>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</si>
  <si>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</si>
  <si>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</si>
  <si>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</si>
  <si>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</si>
  <si>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</si>
  <si>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</si>
  <si>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</si>
  <si>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</si>
  <si>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</si>
  <si>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</si>
  <si>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</si>
  <si>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</si>
  <si>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</si>
  <si>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</si>
  <si>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</si>
  <si>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</si>
  <si>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</si>
  <si>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</si>
  <si>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</si>
  <si>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</si>
  <si>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</si>
  <si>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</si>
  <si>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</si>
  <si>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</si>
  <si>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</si>
  <si>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</si>
  <si>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</si>
  <si>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</si>
  <si>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</si>
  <si>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</si>
  <si>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</si>
  <si>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</si>
  <si>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</si>
  <si>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</si>
  <si>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</si>
  <si>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</si>
  <si>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</si>
  <si>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</si>
  <si>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</si>
  <si>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</si>
  <si>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</si>
  <si>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</si>
  <si>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</si>
  <si>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</si>
  <si>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</si>
  <si>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</si>
  <si>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</si>
  <si>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</si>
  <si>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</si>
  <si>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</si>
  <si>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</si>
  <si>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</si>
  <si>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</si>
  <si>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</si>
  <si>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</si>
  <si>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</si>
  <si>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</si>
  <si>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</si>
  <si>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</si>
  <si>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</si>
  <si>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</si>
  <si>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</si>
  <si>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</si>
  <si>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</si>
  <si>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</si>
  <si>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</si>
  <si>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</si>
  <si>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</si>
  <si>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</si>
  <si>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</si>
  <si>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</si>
  <si>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</si>
  <si>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</si>
  <si>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</si>
  <si>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</si>
  <si>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</si>
  <si>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</si>
  <si>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</si>
  <si>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</si>
  <si>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</si>
  <si>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</si>
  <si>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</si>
  <si>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</si>
  <si>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</si>
  <si>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</si>
  <si>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</si>
  <si>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</si>
  <si>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</si>
  <si>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</si>
  <si>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</si>
  <si>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</si>
  <si>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</si>
  <si>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</si>
  <si>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</si>
  <si>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</si>
  <si>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</si>
  <si>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</si>
  <si>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</si>
  <si>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</si>
  <si>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</si>
  <si>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</si>
  <si>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</si>
  <si>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</si>
  <si>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</si>
  <si>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</si>
  <si>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</si>
  <si>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</si>
  <si>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</si>
  <si>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</si>
  <si>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</si>
  <si>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</si>
  <si>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</si>
  <si>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</si>
  <si>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</si>
  <si>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</si>
  <si>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</si>
  <si>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</si>
  <si>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</si>
  <si>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</si>
  <si>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</si>
  <si>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</si>
  <si>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</si>
  <si>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</si>
  <si>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</si>
  <si>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</si>
  <si>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</si>
  <si>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</si>
  <si>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</si>
  <si>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</si>
  <si>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</si>
  <si>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</si>
  <si>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</si>
  <si>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</si>
  <si>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</si>
  <si>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</si>
  <si>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</si>
  <si>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</si>
  <si>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</si>
  <si>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</si>
  <si>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</si>
  <si>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</si>
  <si>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</si>
  <si>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</si>
  <si>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</si>
  <si>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</si>
  <si>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</si>
  <si>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</si>
  <si>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</si>
  <si>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</si>
  <si>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</si>
  <si>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</si>
  <si>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</si>
  <si>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</si>
  <si>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</si>
  <si>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</si>
  <si>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</si>
  <si>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</si>
  <si>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</si>
  <si>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</si>
  <si>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</si>
  <si>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</si>
  <si>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</si>
  <si>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</si>
  <si>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</si>
  <si>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</si>
  <si>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</si>
  <si>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</si>
  <si>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</si>
  <si>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</si>
  <si>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</si>
  <si>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</si>
  <si>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</si>
  <si>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</si>
  <si>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</si>
  <si>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</si>
  <si>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</si>
  <si>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</si>
  <si>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</si>
  <si>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</si>
  <si>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</si>
  <si>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</si>
  <si>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</si>
  <si>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</si>
  <si>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</si>
  <si>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</si>
  <si>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</si>
  <si>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</si>
  <si>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</si>
  <si>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</si>
  <si>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</si>
  <si>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</si>
  <si>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</si>
  <si>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</si>
  <si>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</si>
  <si>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</si>
  <si>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</si>
  <si>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</si>
  <si>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</si>
  <si>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</si>
  <si>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</si>
  <si>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</si>
  <si>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</si>
  <si>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</si>
  <si>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</si>
  <si>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</si>
  <si>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</si>
  <si>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</si>
  <si>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</si>
  <si>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</si>
  <si>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</si>
  <si>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</si>
  <si>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</si>
  <si>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</si>
  <si>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</si>
  <si>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</si>
  <si>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</si>
  <si>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</si>
  <si>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</si>
  <si>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</si>
  <si>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</si>
  <si>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</si>
  <si>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</si>
  <si>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</si>
  <si>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</si>
  <si>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</si>
  <si>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</si>
  <si>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</si>
  <si>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</si>
  <si>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</si>
  <si>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</si>
  <si>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</si>
  <si>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</si>
  <si>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</si>
  <si>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</si>
  <si>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</si>
  <si>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</si>
  <si>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</si>
  <si>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</si>
  <si>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</si>
  <si>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</si>
  <si>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</si>
  <si>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</si>
  <si>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</si>
  <si>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</si>
  <si>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</si>
  <si>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</si>
  <si>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</si>
  <si>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</si>
  <si>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</si>
  <si>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</si>
  <si>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</si>
  <si>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</si>
  <si>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</si>
  <si>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</si>
  <si>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</si>
  <si>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</si>
  <si>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</si>
  <si>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</si>
  <si>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</si>
  <si>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</si>
  <si>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</si>
  <si>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</si>
  <si>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</si>
  <si>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</si>
  <si>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</si>
  <si>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</si>
  <si>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</si>
  <si>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</si>
  <si>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</si>
  <si>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</si>
  <si>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</si>
  <si>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</si>
  <si>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</si>
  <si>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</si>
  <si>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</si>
  <si>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</si>
  <si>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</si>
  <si>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</si>
  <si>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</si>
  <si>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</si>
  <si>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</si>
  <si>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</si>
  <si>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</si>
  <si>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</si>
  <si>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</si>
  <si>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</si>
  <si>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</si>
  <si>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</si>
  <si>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</si>
  <si>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</si>
  <si>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</si>
  <si>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</si>
  <si>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</si>
  <si>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</si>
  <si>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</si>
  <si>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</si>
  <si>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</si>
  <si>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</si>
  <si>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</si>
  <si>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</si>
  <si>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</si>
  <si>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</si>
  <si>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</si>
  <si>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</si>
  <si>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</si>
  <si>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</si>
  <si>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</si>
  <si>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</si>
  <si>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</si>
  <si>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</si>
  <si>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</si>
  <si>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</si>
  <si>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</si>
  <si>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</si>
  <si>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</si>
  <si>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</si>
  <si>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</si>
  <si>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</si>
  <si>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</si>
  <si>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</si>
  <si>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</si>
  <si>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</si>
  <si>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</si>
  <si>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</si>
  <si>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</si>
  <si>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</si>
  <si>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</si>
  <si>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</si>
  <si>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</si>
  <si>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</si>
  <si>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</si>
  <si>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</si>
  <si>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</si>
  <si>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</si>
  <si>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</si>
  <si>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</si>
  <si>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</si>
  <si>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</si>
  <si>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</si>
  <si>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</si>
  <si>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</si>
  <si>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</si>
  <si>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</si>
  <si>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</si>
  <si>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</si>
  <si>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</si>
  <si>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</si>
  <si>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</si>
  <si>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</si>
  <si>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</si>
  <si>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</si>
  <si>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</si>
  <si>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</si>
  <si>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</si>
  <si>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</si>
  <si>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</si>
  <si>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</si>
  <si>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</si>
  <si>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</si>
  <si>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</si>
  <si>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</si>
  <si>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</si>
  <si>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</si>
  <si>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</si>
  <si>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</si>
  <si>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</si>
  <si>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</si>
  <si>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</si>
  <si>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</si>
  <si>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</si>
  <si>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</si>
  <si>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</si>
  <si>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</si>
  <si>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</si>
  <si>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</si>
  <si>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</si>
  <si>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</si>
  <si>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</si>
  <si>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</si>
  <si>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</si>
  <si>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</si>
  <si>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</si>
  <si>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</si>
  <si>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</si>
  <si>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</si>
  <si>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</si>
  <si>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</si>
  <si>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</si>
  <si>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</si>
  <si>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</si>
  <si>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</si>
  <si>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</si>
  <si>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</si>
  <si>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</si>
  <si>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</si>
  <si>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</si>
  <si>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</si>
  <si>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</si>
  <si>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</si>
  <si>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</si>
  <si>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</si>
  <si>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</si>
  <si>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</si>
  <si>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</si>
  <si>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</si>
  <si>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</si>
  <si>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</si>
  <si>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</si>
  <si>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</si>
  <si>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</si>
  <si>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</si>
  <si>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</si>
  <si>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</si>
  <si>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</si>
  <si>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</si>
  <si>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</si>
  <si>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</si>
  <si>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</si>
  <si>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</si>
  <si>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</si>
  <si>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</si>
  <si>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</si>
  <si>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</si>
  <si>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</si>
  <si>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</si>
  <si>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</si>
  <si>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</si>
  <si>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</si>
  <si>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</si>
  <si>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</si>
  <si>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</si>
  <si>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</si>
  <si>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</si>
  <si>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</si>
  <si>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</si>
  <si>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</si>
  <si>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</si>
  <si>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</si>
  <si>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</si>
  <si>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</si>
  <si>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</si>
  <si>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</si>
  <si>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</si>
  <si>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</si>
  <si>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</si>
  <si>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</si>
  <si>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</si>
  <si>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</si>
  <si>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</si>
  <si>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</si>
  <si>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</si>
  <si>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</si>
  <si>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</si>
  <si>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</si>
  <si>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</si>
  <si>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</si>
  <si>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</si>
  <si>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</si>
  <si>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</si>
  <si>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</si>
  <si>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</si>
  <si>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</si>
  <si>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</si>
  <si>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</si>
  <si>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</si>
  <si>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</si>
  <si>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</si>
  <si>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</si>
  <si>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</si>
  <si>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</si>
  <si>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</si>
  <si>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</si>
  <si>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</si>
  <si>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</si>
  <si>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</si>
  <si>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</si>
  <si>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</si>
  <si>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</si>
  <si>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</si>
  <si>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</si>
  <si>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</si>
  <si>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</si>
  <si>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</si>
  <si>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</si>
  <si>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</si>
  <si>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</si>
  <si>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</si>
  <si>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</si>
  <si>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</si>
  <si>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</si>
  <si>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</si>
  <si>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</si>
  <si>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</si>
  <si>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</si>
  <si>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</si>
  <si>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</si>
  <si>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</si>
  <si>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</si>
  <si>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</si>
  <si>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</si>
  <si>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</si>
  <si>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</si>
  <si>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</si>
  <si>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</si>
  <si>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</si>
  <si>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</si>
  <si>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</si>
  <si>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</si>
  <si>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</si>
  <si>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</si>
  <si>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</si>
  <si>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</si>
  <si>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</si>
  <si>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</si>
  <si>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</si>
  <si>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</si>
  <si>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</si>
  <si>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</si>
  <si>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</si>
  <si>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</si>
  <si>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</si>
  <si>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</si>
  <si>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</si>
  <si>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</si>
  <si>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</si>
  <si>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</si>
  <si>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</si>
  <si>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</si>
  <si>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</si>
  <si>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</si>
  <si>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</si>
  <si>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</si>
  <si>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</si>
  <si>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</si>
  <si>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</si>
  <si>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</si>
  <si>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</si>
  <si>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</si>
  <si>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</si>
  <si>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</si>
  <si>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</si>
  <si>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</si>
  <si>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</si>
  <si>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</si>
  <si>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</si>
  <si>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</si>
  <si>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</si>
  <si>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</si>
  <si>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</si>
  <si>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</si>
  <si>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</si>
  <si>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</si>
  <si>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</si>
  <si>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</si>
  <si>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</si>
  <si>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</si>
  <si>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</si>
  <si>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</si>
  <si>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</si>
  <si>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</si>
  <si>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</si>
  <si>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</si>
  <si>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</si>
  <si>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</si>
  <si>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</si>
  <si>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</si>
  <si>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</si>
  <si>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</si>
  <si>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</si>
  <si>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</si>
  <si>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</si>
  <si>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</si>
  <si>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</si>
  <si>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</si>
  <si>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</si>
  <si>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</si>
  <si>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</si>
  <si>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</si>
  <si>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</si>
  <si>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</si>
  <si>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</si>
  <si>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</si>
  <si>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</si>
  <si>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</si>
  <si>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</si>
  <si>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</si>
  <si>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</si>
  <si>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</si>
  <si>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</si>
  <si>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</si>
  <si>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</si>
  <si>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</si>
  <si>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</si>
  <si>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</si>
  <si>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</si>
  <si>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</si>
  <si>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</si>
  <si>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</si>
  <si>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</si>
  <si>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</si>
  <si>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</si>
  <si>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</si>
  <si>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</si>
  <si>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</si>
  <si>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</si>
  <si>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</si>
  <si>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</si>
  <si>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</si>
  <si>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</si>
  <si>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</si>
  <si>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</si>
  <si>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</si>
  <si>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</si>
  <si>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</si>
  <si>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</si>
  <si>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</si>
  <si>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</si>
  <si>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</si>
  <si>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</si>
  <si>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</si>
  <si>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</si>
  <si>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</si>
  <si>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</si>
  <si>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</si>
  <si>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</si>
  <si>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</si>
  <si>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</si>
  <si>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</si>
  <si>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</si>
  <si>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</si>
  <si>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</si>
  <si>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</si>
  <si>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</si>
  <si>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</si>
  <si>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</si>
  <si>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</si>
  <si>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</si>
  <si>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</si>
  <si>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</si>
  <si>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</si>
  <si>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</si>
  <si>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</si>
  <si>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</si>
  <si>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</si>
  <si>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</si>
  <si>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</si>
  <si>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</si>
  <si>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</si>
  <si>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</si>
  <si>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</si>
  <si>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</si>
  <si>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</si>
  <si>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</si>
  <si>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</si>
  <si>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</si>
  <si>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</si>
  <si>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</si>
  <si>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</si>
  <si>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</si>
  <si>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</si>
  <si>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</si>
  <si>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</si>
  <si>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</si>
  <si>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</si>
  <si>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</si>
  <si>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</si>
  <si>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</si>
  <si>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</si>
  <si>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</si>
  <si>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</si>
  <si>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</si>
  <si>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</si>
  <si>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</si>
  <si>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</si>
  <si>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</si>
  <si>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</si>
  <si>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</si>
  <si>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</si>
  <si>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</si>
  <si>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</si>
  <si>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</si>
  <si>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</si>
  <si>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</si>
  <si>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</si>
  <si>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</si>
  <si>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</si>
  <si>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</si>
  <si>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</si>
  <si>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</si>
  <si>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</si>
  <si>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</si>
  <si>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</si>
  <si>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</si>
  <si>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</si>
  <si>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</si>
  <si>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</si>
  <si>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</si>
  <si>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</si>
  <si>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</si>
  <si>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</si>
  <si>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</si>
  <si>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</si>
  <si>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</si>
  <si>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</si>
  <si>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</si>
  <si>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</si>
  <si>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</si>
  <si>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</si>
  <si>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</si>
  <si>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</si>
  <si>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</si>
  <si>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</si>
  <si>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</si>
  <si>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</si>
  <si>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</si>
  <si>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</si>
  <si>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</si>
  <si>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</si>
  <si>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</si>
  <si>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</si>
  <si>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</si>
  <si>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</si>
  <si>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</si>
  <si>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</si>
  <si>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</si>
  <si>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</si>
  <si>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</si>
  <si>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</si>
  <si>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</si>
  <si>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</si>
  <si>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</si>
  <si>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</si>
  <si>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</si>
  <si>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</si>
  <si>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</si>
  <si>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</si>
  <si>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</si>
  <si>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</si>
  <si>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</si>
  <si>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</si>
  <si>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</si>
  <si>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</si>
  <si>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</si>
  <si>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</si>
  <si>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</si>
  <si>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</si>
  <si>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</si>
  <si>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</si>
  <si>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</si>
  <si>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</si>
  <si>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</si>
  <si>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</si>
  <si>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</si>
  <si>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</si>
  <si>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</si>
  <si>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</si>
  <si>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</si>
  <si>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</si>
  <si>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</si>
  <si>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</si>
  <si>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</si>
  <si>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</si>
  <si>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</si>
  <si>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</si>
  <si>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</si>
  <si>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</si>
  <si>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</si>
  <si>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</si>
  <si>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</si>
  <si>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</si>
  <si>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</si>
  <si>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</si>
  <si>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</si>
  <si>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</si>
  <si>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</si>
  <si>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</si>
  <si>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</si>
  <si>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</si>
  <si>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</si>
  <si>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</si>
  <si>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</si>
  <si>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</si>
  <si>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</si>
  <si>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</si>
  <si>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</si>
  <si>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</si>
  <si>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</si>
  <si>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</si>
  <si>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</si>
  <si>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</si>
  <si>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</si>
  <si>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</si>
  <si>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</si>
  <si>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</si>
  <si>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</si>
  <si>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</si>
  <si>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</si>
  <si>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</si>
  <si>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</si>
  <si>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</si>
  <si>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</si>
  <si>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</si>
  <si>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</si>
  <si>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</si>
  <si>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</si>
  <si>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</si>
  <si>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</si>
  <si>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</si>
  <si>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</si>
  <si>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</si>
  <si>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</si>
  <si>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</si>
  <si>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</si>
  <si>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</si>
  <si>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</si>
  <si>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</si>
  <si>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</si>
  <si>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</si>
  <si>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</si>
  <si>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</si>
  <si>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</si>
  <si>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</si>
  <si>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</si>
  <si>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</si>
  <si>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</si>
  <si>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</si>
  <si>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</si>
  <si>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</si>
  <si>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</si>
  <si>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</si>
  <si>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</si>
  <si>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</si>
  <si>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</si>
  <si>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</si>
  <si>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</si>
  <si>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</si>
  <si>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</si>
  <si>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</si>
  <si>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</si>
  <si>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</si>
  <si>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</si>
  <si>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</si>
  <si>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</si>
  <si>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</si>
  <si>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</si>
  <si>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</si>
  <si>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</si>
  <si>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</si>
  <si>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</si>
  <si>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</si>
  <si>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</si>
  <si>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</si>
  <si>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</si>
  <si>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</si>
  <si>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</si>
  <si>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</si>
  <si>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</si>
  <si>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</si>
  <si>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</si>
  <si>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</si>
  <si>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</si>
  <si>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</si>
  <si>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</si>
  <si>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</si>
  <si>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</si>
  <si>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</si>
  <si>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</si>
  <si>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</si>
  <si>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</si>
  <si>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</si>
  <si>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</si>
  <si>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</si>
  <si>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</si>
  <si>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</si>
  <si>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</si>
  <si>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</si>
  <si>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</si>
  <si>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</si>
  <si>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</si>
  <si>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</si>
  <si>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</si>
  <si>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</si>
  <si>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</si>
  <si>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</si>
  <si>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</si>
  <si>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</si>
  <si>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</si>
  <si>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</si>
  <si>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</si>
  <si>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</si>
  <si>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</si>
  <si>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</si>
  <si>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</si>
  <si>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</si>
  <si>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</si>
  <si>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</si>
  <si>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</si>
  <si>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</si>
  <si>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</si>
  <si>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</si>
  <si>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</si>
  <si>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</si>
  <si>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</si>
  <si>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</si>
  <si>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</si>
  <si>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</si>
  <si>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</si>
  <si>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</si>
  <si>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</si>
  <si>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</si>
  <si>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</si>
  <si>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</si>
  <si>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</si>
  <si>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</si>
  <si>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</si>
  <si>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</si>
  <si>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</si>
  <si>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</si>
  <si>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</si>
  <si>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</si>
  <si>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</si>
  <si>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</si>
  <si>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</si>
  <si>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</si>
  <si>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</si>
  <si>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</si>
  <si>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</si>
  <si>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</si>
  <si>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</si>
  <si>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</si>
  <si>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</si>
  <si>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</si>
  <si>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</si>
  <si>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</si>
  <si>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</si>
  <si>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</si>
  <si>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</si>
  <si>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</si>
  <si>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</si>
  <si>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</si>
  <si>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</si>
  <si>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</si>
  <si>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</si>
  <si>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</si>
  <si>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</si>
  <si>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</si>
  <si>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</si>
  <si>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</si>
  <si>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</si>
  <si>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</si>
  <si>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</si>
  <si>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</si>
  <si>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</si>
  <si>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</si>
  <si>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</si>
  <si>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</si>
  <si>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</si>
  <si>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</si>
  <si>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</si>
  <si>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</si>
  <si>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</si>
  <si>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</si>
  <si>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</si>
  <si>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</si>
  <si>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</si>
  <si>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</si>
  <si>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</si>
  <si>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</si>
  <si>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</si>
  <si>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</si>
  <si>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</si>
  <si>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</si>
  <si>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</si>
  <si>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</si>
  <si>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</si>
  <si>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</si>
  <si>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</si>
  <si>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</si>
  <si>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</si>
  <si>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</si>
  <si>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</si>
  <si>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</si>
  <si>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</si>
  <si>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</si>
  <si>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</si>
  <si>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</si>
  <si>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</si>
  <si>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</si>
  <si>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</si>
  <si>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</si>
  <si>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</si>
  <si>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</si>
  <si>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</si>
  <si>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</si>
  <si>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</si>
  <si>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</si>
  <si>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</si>
  <si>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</si>
  <si>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</si>
  <si>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</si>
  <si>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</si>
  <si>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</si>
  <si>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</si>
  <si>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</si>
  <si>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</si>
  <si>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</si>
  <si>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</si>
  <si>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</si>
  <si>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</si>
  <si>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</si>
  <si>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</si>
  <si>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</si>
  <si>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</si>
  <si>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</si>
  <si>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</si>
  <si>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</si>
  <si>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</si>
  <si>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</si>
  <si>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</si>
  <si>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</si>
  <si>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</si>
  <si>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</si>
  <si>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</si>
  <si>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</si>
  <si>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</si>
  <si>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</si>
  <si>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</si>
  <si>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</si>
  <si>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</si>
  <si>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</si>
  <si>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</si>
  <si>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</si>
  <si>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</si>
  <si>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</si>
  <si>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</si>
  <si>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</si>
  <si>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</si>
  <si>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</si>
  <si>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</si>
  <si>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</si>
  <si>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</si>
  <si>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</si>
  <si>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</si>
  <si>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</si>
  <si>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</si>
  <si>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</si>
  <si>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</si>
  <si>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</si>
  <si>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</si>
  <si>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</si>
  <si>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</si>
  <si>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</si>
  <si>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</si>
  <si>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</si>
  <si>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</si>
  <si>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</si>
  <si>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</si>
  <si>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</si>
  <si>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</si>
  <si>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</si>
  <si>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</si>
  <si>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</si>
  <si>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</si>
  <si>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</si>
  <si>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</si>
  <si>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</si>
  <si>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</si>
  <si>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</si>
  <si>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</si>
  <si>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</si>
  <si>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</si>
  <si>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</si>
  <si>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</si>
  <si>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</si>
  <si>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</si>
  <si>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</si>
  <si>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</si>
  <si>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</si>
  <si>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</si>
  <si>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</si>
  <si>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</si>
  <si>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</si>
  <si>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</si>
  <si>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</si>
  <si>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</si>
  <si>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</si>
  <si>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</si>
  <si>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</si>
  <si>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</si>
  <si>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</si>
  <si>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</si>
  <si>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</si>
  <si>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</si>
  <si>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</si>
  <si>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</si>
  <si>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</si>
  <si>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</si>
  <si>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</si>
  <si>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</si>
  <si>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</si>
  <si>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</si>
  <si>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</si>
  <si>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</si>
  <si>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</si>
  <si>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</si>
  <si>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</si>
  <si>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</si>
  <si>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</si>
  <si>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</si>
  <si>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</si>
  <si>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</si>
  <si>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</si>
  <si>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</si>
  <si>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</si>
  <si>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</si>
  <si>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</si>
  <si>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</si>
  <si>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</si>
  <si>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</si>
  <si>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</si>
  <si>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</si>
  <si>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</si>
  <si>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</si>
  <si>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</si>
  <si>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</si>
  <si>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</si>
  <si>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</si>
  <si>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</si>
  <si>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</si>
  <si>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</si>
  <si>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</si>
  <si>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</si>
  <si>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</si>
  <si>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</si>
  <si>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</si>
  <si>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</si>
  <si>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</si>
  <si>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</si>
  <si>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</si>
  <si>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</si>
  <si>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</si>
  <si>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</si>
  <si>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</si>
  <si>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</si>
  <si>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</si>
  <si>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</si>
  <si>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</si>
  <si>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</si>
  <si>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</si>
  <si>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</si>
  <si>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</si>
  <si>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</si>
  <si>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</si>
  <si>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</si>
  <si>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</si>
  <si>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</si>
  <si>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</si>
  <si>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</si>
  <si>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</si>
  <si>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</si>
  <si>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</si>
  <si>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</si>
  <si>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</si>
  <si>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</si>
  <si>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</si>
  <si>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</si>
  <si>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</si>
  <si>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</si>
  <si>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</si>
  <si>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</si>
  <si>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</si>
  <si>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</si>
  <si>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</si>
  <si>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</si>
  <si>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</si>
  <si>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</si>
  <si>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</si>
  <si>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</si>
  <si>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</si>
  <si>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</si>
  <si>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</si>
  <si>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</si>
  <si>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</si>
  <si>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</si>
  <si>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</si>
  <si>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</si>
  <si>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</si>
  <si>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</si>
  <si>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</si>
  <si>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</si>
  <si>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</si>
  <si>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</si>
  <si>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</si>
  <si>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</si>
  <si>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</si>
  <si>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</si>
  <si>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</si>
  <si>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</si>
  <si>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</si>
  <si>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</si>
  <si>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</si>
  <si>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</si>
  <si>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</si>
  <si>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</si>
  <si>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</si>
  <si>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</si>
  <si>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</si>
  <si>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</si>
  <si>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</si>
  <si>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</si>
  <si>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</si>
  <si>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</si>
  <si>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</si>
  <si>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</si>
  <si>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</si>
  <si>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</si>
  <si>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</si>
  <si>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</si>
  <si>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</si>
  <si>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</si>
  <si>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</si>
  <si>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</si>
  <si>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</si>
  <si>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</si>
  <si>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</si>
  <si>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</si>
  <si>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</si>
  <si>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</si>
  <si>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</si>
  <si>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</si>
  <si>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</si>
  <si>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</si>
  <si>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</si>
  <si>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</si>
  <si>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</si>
  <si>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</si>
  <si>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</si>
  <si>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</si>
  <si>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</si>
  <si>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</si>
  <si>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</si>
  <si>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</si>
  <si>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</si>
  <si>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</si>
  <si>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</si>
  <si>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</si>
  <si>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</si>
  <si>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</si>
  <si>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</si>
  <si>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</si>
  <si>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</si>
  <si>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</si>
  <si>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</si>
  <si>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</si>
  <si>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</si>
  <si>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</si>
  <si>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</si>
  <si>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</si>
  <si>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</si>
  <si>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</si>
  <si>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</si>
  <si>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</si>
  <si>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</si>
  <si>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</si>
  <si>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</si>
  <si>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</si>
  <si>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</si>
  <si>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</si>
  <si>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</si>
  <si>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</si>
  <si>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</si>
  <si>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</si>
  <si>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</si>
  <si>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</si>
  <si>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</si>
  <si>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</si>
  <si>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</si>
  <si>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</si>
  <si>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</si>
  <si>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</si>
  <si>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</si>
  <si>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</si>
  <si>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</si>
  <si>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</si>
  <si>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</si>
  <si>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</si>
  <si>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</si>
  <si>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</si>
  <si>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</si>
  <si>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</si>
  <si>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</si>
  <si>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</si>
  <si>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</si>
  <si>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</si>
  <si>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</si>
  <si>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</si>
  <si>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</si>
  <si>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</si>
  <si>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</si>
  <si>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</si>
  <si>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</si>
  <si>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</si>
  <si>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</si>
  <si>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</si>
  <si>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</si>
  <si>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</si>
  <si>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</si>
  <si>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</si>
  <si>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</si>
  <si>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</si>
  <si>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</si>
  <si>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</si>
  <si>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</si>
  <si>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</si>
  <si>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</si>
  <si>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</si>
  <si>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</si>
  <si>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</si>
  <si>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</si>
  <si>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</si>
  <si>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</si>
  <si>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</si>
  <si>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</si>
  <si>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</si>
  <si>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</si>
  <si>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</si>
  <si>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</si>
  <si>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60666818958</t>
  </si>
  <si>
    <t>36035881467</t>
  </si>
  <si>
    <t>10377471518</t>
  </si>
  <si>
    <t>96060105940</t>
  </si>
  <si>
    <t>10997718673</t>
  </si>
  <si>
    <t>24848080818</t>
  </si>
  <si>
    <t>96537643037</t>
  </si>
  <si>
    <t>54412083997</t>
  </si>
  <si>
    <t>42252496579</t>
  </si>
  <si>
    <t>69440520360</t>
  </si>
  <si>
    <t>KOMRAD d.o.o. Slatina</t>
  </si>
  <si>
    <t>SLATINSKI INFORMATIVNI CENTAR d.o.o. Slatina</t>
  </si>
  <si>
    <t>SLATINSKA BANKA d.d. SLATINA</t>
  </si>
  <si>
    <t>SLATINA KOM d.o.o. SLATINA</t>
  </si>
  <si>
    <t>HRSNBARA0003</t>
  </si>
  <si>
    <t>GRADSKA RAZVOJNA AGENCIJA SLATINE</t>
  </si>
  <si>
    <t>GRADSKA KNJIŽNICA I ČITAONICA 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</si>
</sst>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 refreshError="1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8" activePane="bottomLeft" state="frozen"/>
      <selection activeCell="F6" sqref="F6"/>
      <selection pane="bottomLeft" activeCell="B16" sqref="B16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V250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2" sqref="C22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43100</v>
      </c>
      <c r="D2" s="13">
        <f>IF(E2="","",VLOOKUP($E$2,RKPJLPRS!$A$5:$F$580,6,FALSE))</f>
        <v>68254459599</v>
      </c>
      <c r="E2" s="140" t="s">
        <v>1477</v>
      </c>
      <c r="F2" s="14"/>
      <c r="G2" s="137"/>
      <c r="H2" s="13">
        <f>IF(E2="","",VLOOKUP(E2,RKPJLPRS!$A$5:$E$580,2,FALSE))</f>
        <v>32947</v>
      </c>
      <c r="I2" s="15" t="str">
        <f>IF(E2="","",VLOOKUP(+E2,RKPJLPRS!$A$5:$E$580,3,FALSE))</f>
        <v>TRG SVETOG JOSIPA 10</v>
      </c>
      <c r="J2" s="13" t="str">
        <f>IF(E2="","",VLOOKUP(+$E$2,RKPJLPRS!$A$5:$E$580,4,FALSE))</f>
        <v>33520 SLATINA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>
        <f>IF(C6="","",VLOOKUP(C6,[1]RKPSVI!$A$6:$F$2956,6,FALSE))</f>
        <v>68254459599</v>
      </c>
      <c r="C6" s="148" t="s">
        <v>1477</v>
      </c>
      <c r="D6" s="149" t="s">
        <v>13162</v>
      </c>
      <c r="E6" s="148" t="s">
        <v>6283</v>
      </c>
      <c r="F6" s="142">
        <v>5</v>
      </c>
      <c r="G6" s="142"/>
      <c r="H6" s="142" t="s">
        <v>54</v>
      </c>
      <c r="I6" s="142" t="s">
        <v>54</v>
      </c>
      <c r="J6" s="142"/>
      <c r="K6" s="142"/>
      <c r="L6" s="143"/>
      <c r="M6" s="144">
        <v>0</v>
      </c>
      <c r="N6" s="144">
        <v>536801</v>
      </c>
      <c r="O6" s="144"/>
      <c r="P6" s="145"/>
      <c r="Q6" s="145"/>
      <c r="R6" s="145"/>
      <c r="S6" s="145"/>
      <c r="T6" s="144"/>
      <c r="U6" s="144"/>
      <c r="V6" s="144">
        <v>100</v>
      </c>
    </row>
    <row r="7" spans="1:22" s="147" customFormat="1" x14ac:dyDescent="0.2">
      <c r="A7" s="142" t="s">
        <v>13</v>
      </c>
      <c r="B7" s="102">
        <f>IF(C7="","",VLOOKUP(C7,[1]RKPSVI!$A$6:$F$2956,6,FALSE))</f>
        <v>68254459599</v>
      </c>
      <c r="C7" s="148" t="s">
        <v>1477</v>
      </c>
      <c r="D7" s="149" t="s">
        <v>13163</v>
      </c>
      <c r="E7" s="148" t="s">
        <v>6264</v>
      </c>
      <c r="F7" s="142">
        <v>5</v>
      </c>
      <c r="G7" s="146"/>
      <c r="H7" s="146" t="s">
        <v>54</v>
      </c>
      <c r="I7" s="146" t="s">
        <v>54</v>
      </c>
      <c r="J7" s="142"/>
      <c r="K7" s="142"/>
      <c r="L7" s="143"/>
      <c r="M7" s="144">
        <v>0</v>
      </c>
      <c r="N7" s="144">
        <v>1188950</v>
      </c>
      <c r="O7" s="144"/>
      <c r="P7" s="145"/>
      <c r="Q7" s="145"/>
      <c r="R7" s="145"/>
      <c r="S7" s="145"/>
      <c r="T7" s="144"/>
      <c r="U7" s="144"/>
      <c r="V7" s="144">
        <v>100</v>
      </c>
    </row>
    <row r="8" spans="1:22" s="147" customFormat="1" x14ac:dyDescent="0.2">
      <c r="A8" s="142" t="s">
        <v>14</v>
      </c>
      <c r="B8" s="102">
        <f>IF(C8="","",VLOOKUP(C8,[1]RKPSVI!$A$6:$F$2956,6,FALSE))</f>
        <v>68254459599</v>
      </c>
      <c r="C8" s="148" t="s">
        <v>1477</v>
      </c>
      <c r="D8" s="149" t="s">
        <v>13164</v>
      </c>
      <c r="E8" s="148" t="s">
        <v>6272</v>
      </c>
      <c r="F8" s="142">
        <v>5</v>
      </c>
      <c r="G8" s="146"/>
      <c r="H8" s="146" t="s">
        <v>54</v>
      </c>
      <c r="I8" s="146" t="s">
        <v>54</v>
      </c>
      <c r="J8" s="142"/>
      <c r="K8" s="142"/>
      <c r="L8" s="143"/>
      <c r="M8" s="144">
        <v>0</v>
      </c>
      <c r="N8" s="144">
        <v>289369</v>
      </c>
      <c r="O8" s="144"/>
      <c r="P8" s="145"/>
      <c r="Q8" s="145"/>
      <c r="R8" s="145"/>
      <c r="S8" s="145"/>
      <c r="T8" s="144"/>
      <c r="U8" s="144"/>
      <c r="V8" s="144">
        <v>100</v>
      </c>
    </row>
    <row r="9" spans="1:22" s="147" customFormat="1" x14ac:dyDescent="0.2">
      <c r="A9" s="142" t="s">
        <v>15</v>
      </c>
      <c r="B9" s="102">
        <f>IF(C9="","",VLOOKUP(C9,[1]RKPSVI!$A$6:$F$2956,6,FALSE))</f>
        <v>68254459599</v>
      </c>
      <c r="C9" s="148" t="s">
        <v>1477</v>
      </c>
      <c r="D9" s="149" t="s">
        <v>13165</v>
      </c>
      <c r="E9" s="148" t="s">
        <v>13178</v>
      </c>
      <c r="F9" s="142">
        <v>5</v>
      </c>
      <c r="G9" s="146"/>
      <c r="H9" s="146" t="s">
        <v>54</v>
      </c>
      <c r="I9" s="146" t="s">
        <v>54</v>
      </c>
      <c r="J9" s="142"/>
      <c r="K9" s="142"/>
      <c r="L9" s="143"/>
      <c r="M9" s="144">
        <v>0</v>
      </c>
      <c r="N9" s="144">
        <v>413715</v>
      </c>
      <c r="O9" s="144"/>
      <c r="P9" s="145"/>
      <c r="Q9" s="145"/>
      <c r="R9" s="145"/>
      <c r="S9" s="145"/>
      <c r="T9" s="144"/>
      <c r="U9" s="144"/>
      <c r="V9" s="144">
        <v>100</v>
      </c>
    </row>
    <row r="10" spans="1:22" s="147" customFormat="1" x14ac:dyDescent="0.2">
      <c r="A10" s="142" t="s">
        <v>16</v>
      </c>
      <c r="B10" s="102">
        <f>IF(C10="","",VLOOKUP(C10,[1]RKPSVI!$A$6:$F$2956,6,FALSE))</f>
        <v>68254459599</v>
      </c>
      <c r="C10" s="148" t="s">
        <v>1477</v>
      </c>
      <c r="D10" s="149" t="s">
        <v>6278</v>
      </c>
      <c r="E10" s="148" t="s">
        <v>6276</v>
      </c>
      <c r="F10" s="142">
        <v>5</v>
      </c>
      <c r="G10" s="146"/>
      <c r="H10" s="146" t="s">
        <v>54</v>
      </c>
      <c r="I10" s="146" t="s">
        <v>54</v>
      </c>
      <c r="J10" s="142"/>
      <c r="K10" s="142"/>
      <c r="L10" s="143"/>
      <c r="M10" s="144">
        <v>0</v>
      </c>
      <c r="N10" s="144">
        <v>979757</v>
      </c>
      <c r="O10" s="144"/>
      <c r="P10" s="145"/>
      <c r="Q10" s="145"/>
      <c r="R10" s="145"/>
      <c r="S10" s="145"/>
      <c r="T10" s="144"/>
      <c r="U10" s="144"/>
      <c r="V10" s="144">
        <v>100</v>
      </c>
    </row>
    <row r="11" spans="1:22" s="147" customFormat="1" x14ac:dyDescent="0.2">
      <c r="A11" s="142" t="s">
        <v>17</v>
      </c>
      <c r="B11" s="102">
        <f>IF(C11="","",VLOOKUP(C11,[1]RKPSVI!$A$6:$F$2956,6,FALSE))</f>
        <v>68254459599</v>
      </c>
      <c r="C11" s="148" t="s">
        <v>1477</v>
      </c>
      <c r="D11" s="149" t="s">
        <v>13166</v>
      </c>
      <c r="E11" s="148" t="s">
        <v>13177</v>
      </c>
      <c r="F11" s="142">
        <v>5</v>
      </c>
      <c r="G11" s="146"/>
      <c r="H11" s="146" t="s">
        <v>54</v>
      </c>
      <c r="I11" s="146" t="s">
        <v>54</v>
      </c>
      <c r="J11" s="142"/>
      <c r="K11" s="142"/>
      <c r="L11" s="143"/>
      <c r="M11" s="144">
        <v>0</v>
      </c>
      <c r="N11" s="144">
        <v>76648</v>
      </c>
      <c r="O11" s="144"/>
      <c r="P11" s="145"/>
      <c r="Q11" s="145"/>
      <c r="R11" s="145"/>
      <c r="S11" s="145"/>
      <c r="T11" s="144"/>
      <c r="U11" s="144"/>
      <c r="V11" s="144">
        <v>100</v>
      </c>
    </row>
    <row r="12" spans="1:22" s="147" customFormat="1" x14ac:dyDescent="0.2">
      <c r="A12" s="142" t="s">
        <v>18</v>
      </c>
      <c r="B12" s="102">
        <f>IF(C12="","",VLOOKUP(C12,[1]RKPSVI!$A$6:$F$2956,6,FALSE))</f>
        <v>68254459599</v>
      </c>
      <c r="C12" s="148" t="s">
        <v>1477</v>
      </c>
      <c r="D12" s="149" t="s">
        <v>13167</v>
      </c>
      <c r="E12" s="148" t="s">
        <v>6215</v>
      </c>
      <c r="F12" s="142">
        <v>5</v>
      </c>
      <c r="G12" s="146"/>
      <c r="H12" s="146" t="s">
        <v>54</v>
      </c>
      <c r="I12" s="146" t="s">
        <v>54</v>
      </c>
      <c r="J12" s="142"/>
      <c r="K12" s="142"/>
      <c r="L12" s="143"/>
      <c r="M12" s="144">
        <v>0</v>
      </c>
      <c r="N12" s="144">
        <v>141072</v>
      </c>
      <c r="O12" s="144"/>
      <c r="P12" s="145"/>
      <c r="Q12" s="145"/>
      <c r="R12" s="145"/>
      <c r="S12" s="145"/>
      <c r="T12" s="144"/>
      <c r="U12" s="144"/>
      <c r="V12" s="144">
        <v>100</v>
      </c>
    </row>
    <row r="13" spans="1:22" s="147" customFormat="1" x14ac:dyDescent="0.2">
      <c r="A13" s="142" t="s">
        <v>19</v>
      </c>
      <c r="B13" s="102">
        <f>IF(C13="","",VLOOKUP(C13,[1]RKPSVI!$A$6:$F$2956,6,FALSE))</f>
        <v>68254459599</v>
      </c>
      <c r="C13" s="148" t="s">
        <v>1477</v>
      </c>
      <c r="D13" s="149" t="s">
        <v>13168</v>
      </c>
      <c r="E13" s="148" t="s">
        <v>13172</v>
      </c>
      <c r="F13" s="142">
        <v>1</v>
      </c>
      <c r="G13" s="146"/>
      <c r="H13" s="146" t="s">
        <v>54</v>
      </c>
      <c r="I13" s="146" t="s">
        <v>54</v>
      </c>
      <c r="J13" s="142"/>
      <c r="K13" s="142"/>
      <c r="L13" s="143"/>
      <c r="M13" s="144">
        <v>47275600</v>
      </c>
      <c r="N13" s="144">
        <v>48396017</v>
      </c>
      <c r="O13" s="144"/>
      <c r="P13" s="145"/>
      <c r="Q13" s="145"/>
      <c r="R13" s="145"/>
      <c r="S13" s="145"/>
      <c r="T13" s="144"/>
      <c r="U13" s="144"/>
      <c r="V13" s="144">
        <v>61.039000000000001</v>
      </c>
    </row>
    <row r="14" spans="1:22" s="147" customFormat="1" x14ac:dyDescent="0.2">
      <c r="A14" s="142" t="s">
        <v>20</v>
      </c>
      <c r="B14" s="102">
        <f>IF(C14="","",VLOOKUP(C14,[1]RKPSVI!$A$6:$F$2956,6,FALSE))</f>
        <v>68254459599</v>
      </c>
      <c r="C14" s="148" t="s">
        <v>1477</v>
      </c>
      <c r="D14" s="149" t="s">
        <v>13169</v>
      </c>
      <c r="E14" s="148" t="s">
        <v>13173</v>
      </c>
      <c r="F14" s="142">
        <v>1</v>
      </c>
      <c r="G14" s="146"/>
      <c r="H14" s="146" t="s">
        <v>54</v>
      </c>
      <c r="I14" s="146" t="s">
        <v>54</v>
      </c>
      <c r="J14" s="142"/>
      <c r="K14" s="142"/>
      <c r="L14" s="143"/>
      <c r="M14" s="144">
        <v>21000</v>
      </c>
      <c r="N14" s="144">
        <v>101996</v>
      </c>
      <c r="O14" s="144"/>
      <c r="P14" s="145"/>
      <c r="Q14" s="145"/>
      <c r="R14" s="145"/>
      <c r="S14" s="145"/>
      <c r="T14" s="144"/>
      <c r="U14" s="144"/>
      <c r="V14" s="144">
        <v>33.33</v>
      </c>
    </row>
    <row r="15" spans="1:22" s="147" customFormat="1" x14ac:dyDescent="0.2">
      <c r="A15" s="142" t="s">
        <v>21</v>
      </c>
      <c r="B15" s="102">
        <f>IF(C15="","",VLOOKUP(C15,[1]RKPSVI!$A$6:$F$2956,6,FALSE))</f>
        <v>68254459599</v>
      </c>
      <c r="C15" s="148" t="s">
        <v>1477</v>
      </c>
      <c r="D15" s="149" t="s">
        <v>13170</v>
      </c>
      <c r="E15" s="148" t="s">
        <v>13174</v>
      </c>
      <c r="F15" s="142">
        <v>2</v>
      </c>
      <c r="G15" s="146" t="s">
        <v>13176</v>
      </c>
      <c r="H15" s="146" t="s">
        <v>54</v>
      </c>
      <c r="I15" s="146" t="s">
        <v>54</v>
      </c>
      <c r="J15" s="142"/>
      <c r="K15" s="142"/>
      <c r="L15" s="143"/>
      <c r="M15" s="144">
        <v>85304852</v>
      </c>
      <c r="N15" s="144">
        <v>168301370</v>
      </c>
      <c r="O15" s="144"/>
      <c r="P15" s="145"/>
      <c r="Q15" s="145"/>
      <c r="R15" s="145"/>
      <c r="S15" s="145"/>
      <c r="T15" s="144"/>
      <c r="U15" s="144">
        <v>28</v>
      </c>
      <c r="V15" s="144">
        <v>3.0999999999999999E-3</v>
      </c>
    </row>
    <row r="16" spans="1:22" s="147" customFormat="1" x14ac:dyDescent="0.2">
      <c r="A16" s="142" t="s">
        <v>22</v>
      </c>
      <c r="B16" s="102">
        <f>IF(C16="","",VLOOKUP(C16,[1]RKPSVI!$A$6:$F$2956,6,FALSE))</f>
        <v>68254459599</v>
      </c>
      <c r="C16" s="148" t="s">
        <v>1477</v>
      </c>
      <c r="D16" s="149" t="s">
        <v>13171</v>
      </c>
      <c r="E16" s="148" t="s">
        <v>13175</v>
      </c>
      <c r="F16" s="142">
        <v>1</v>
      </c>
      <c r="G16" s="146"/>
      <c r="H16" s="146" t="s">
        <v>54</v>
      </c>
      <c r="I16" s="146" t="s">
        <v>54</v>
      </c>
      <c r="J16" s="142"/>
      <c r="K16" s="142"/>
      <c r="L16" s="143"/>
      <c r="M16" s="144">
        <v>9919000</v>
      </c>
      <c r="N16" s="144">
        <v>10562492</v>
      </c>
      <c r="O16" s="144"/>
      <c r="P16" s="145"/>
      <c r="Q16" s="145"/>
      <c r="R16" s="145"/>
      <c r="S16" s="145"/>
      <c r="T16" s="144"/>
      <c r="U16" s="144"/>
      <c r="V16" s="144">
        <v>100</v>
      </c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10</vt:i4>
      </vt:variant>
    </vt:vector>
  </HeadingPairs>
  <TitlesOfParts>
    <vt:vector size="14" baseType="lpstr">
      <vt:lpstr>Uputa</vt:lpstr>
      <vt:lpstr>1</vt:lpstr>
      <vt:lpstr>RKPJLPRS</vt:lpstr>
      <vt:lpstr>RKPSVI</vt:lpstr>
      <vt:lpstr>_</vt:lpstr>
      <vt:lpstr>Datum</vt:lpstr>
      <vt:lpstr>POb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Vesna Hudoletnjak</cp:lastModifiedBy>
  <cp:lastPrinted>2018-02-20T09:28:55Z</cp:lastPrinted>
  <dcterms:created xsi:type="dcterms:W3CDTF">2014-09-25T13:01:24Z</dcterms:created>
  <dcterms:modified xsi:type="dcterms:W3CDTF">2018-02-20T09:34:00Z</dcterms:modified>
</cp:coreProperties>
</file>