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0" windowWidth="15285" windowHeight="11550" activeTab="5"/>
  </bookViews>
  <sheets>
    <sheet name="građevinski" sheetId="1" r:id="rId1"/>
    <sheet name="vodovod" sheetId="2" r:id="rId2"/>
    <sheet name="Troškovnik Jaka struja " sheetId="3" r:id="rId3"/>
    <sheet name="Strojarska oprema fontane" sheetId="4" r:id="rId4"/>
    <sheet name="Elektro oprema fontane" sheetId="5" r:id="rId5"/>
    <sheet name="sveukupna rekapitulacija" sheetId="6" r:id="rId6"/>
  </sheets>
  <externalReferences>
    <externalReference r:id="rId9"/>
    <externalReference r:id="rId10"/>
  </externalReferences>
  <definedNames>
    <definedName name="EUR">#REF!</definedName>
    <definedName name="euro">#REF!</definedName>
    <definedName name="Excel_BuiltIn_Print_Area_1" localSheetId="5">#REF!</definedName>
    <definedName name="Excel_BuiltIn_Print_Area_1">#REF!</definedName>
    <definedName name="Excel_BuiltIn_Print_Area_11" localSheetId="5">#REF!</definedName>
    <definedName name="Excel_BuiltIn_Print_Area_11">#REF!</definedName>
    <definedName name="f">#REF!</definedName>
    <definedName name="_xlnm.Print_Area" localSheetId="0">'građevinski'!$A$1:$I$834</definedName>
    <definedName name="_xlnm.Print_Area" localSheetId="1">'vodovod'!$A$1:$I$416</definedName>
  </definedNames>
  <calcPr fullCalcOnLoad="1"/>
</workbook>
</file>

<file path=xl/sharedStrings.xml><?xml version="1.0" encoding="utf-8"?>
<sst xmlns="http://schemas.openxmlformats.org/spreadsheetml/2006/main" count="1869" uniqueCount="1051">
  <si>
    <t xml:space="preserve">III) </t>
  </si>
  <si>
    <t xml:space="preserve">IV) </t>
  </si>
  <si>
    <t>INVESTITOR:</t>
  </si>
  <si>
    <t xml:space="preserve"> </t>
  </si>
  <si>
    <t>LOKACIJA:</t>
  </si>
  <si>
    <t>GRAĐEVINA:</t>
  </si>
  <si>
    <t>T R O Š K O V N I K</t>
  </si>
  <si>
    <t>1.</t>
  </si>
  <si>
    <t>paušalno</t>
  </si>
  <si>
    <t>2.</t>
  </si>
  <si>
    <t>3.</t>
  </si>
  <si>
    <t>4.</t>
  </si>
  <si>
    <t>m3</t>
  </si>
  <si>
    <t>5.</t>
  </si>
  <si>
    <t>6.</t>
  </si>
  <si>
    <t>7.</t>
  </si>
  <si>
    <t>8.</t>
  </si>
  <si>
    <t>kom</t>
  </si>
  <si>
    <t>9.</t>
  </si>
  <si>
    <t>m2</t>
  </si>
  <si>
    <t xml:space="preserve">II) </t>
  </si>
  <si>
    <t>ZEMLJANI RADOVI</t>
  </si>
  <si>
    <t>ZEMLJANI RADOVI UKUPNO:</t>
  </si>
  <si>
    <t>III)</t>
  </si>
  <si>
    <t>BETONSKI I ARMIRANOBETONSKI RADOVI</t>
  </si>
  <si>
    <t>beton</t>
  </si>
  <si>
    <t>oplata</t>
  </si>
  <si>
    <t>BETONSKI I ARMIRANOBETONSKI RADOVI UKUPNO:</t>
  </si>
  <si>
    <t>IV)</t>
  </si>
  <si>
    <t>ARMIRAČKI RADOVI</t>
  </si>
  <si>
    <t>sukladno važećim propisima i normama.</t>
  </si>
  <si>
    <t>a) RA 400/500</t>
  </si>
  <si>
    <t>kg</t>
  </si>
  <si>
    <t>b) MAG 500/600</t>
  </si>
  <si>
    <t xml:space="preserve">Napomena: točna količina armature biti će poznata </t>
  </si>
  <si>
    <t>nakon izrade shema armature</t>
  </si>
  <si>
    <t>ARMIRAČKI RADOVI UKUPNO:</t>
  </si>
  <si>
    <t>V)</t>
  </si>
  <si>
    <t>10.</t>
  </si>
  <si>
    <t>m'</t>
  </si>
  <si>
    <t>R E K A P I T U L A C I J A</t>
  </si>
  <si>
    <t>I)</t>
  </si>
  <si>
    <t>II)</t>
  </si>
  <si>
    <t>SASTAVILA:</t>
  </si>
  <si>
    <t>SNJEŽANA STIPEČ, dipl.ing.arh.</t>
  </si>
  <si>
    <t>UKUPNO</t>
  </si>
  <si>
    <t>PDV</t>
  </si>
  <si>
    <t>SVEUKUPNO</t>
  </si>
  <si>
    <t xml:space="preserve">I) </t>
  </si>
  <si>
    <t>GRAD SLATINA, TRG SV. JOSIPA 10, SLATINA</t>
  </si>
  <si>
    <t xml:space="preserve">grana i iskop panjeva sa odvozom na deponiju </t>
  </si>
  <si>
    <t>Obračun po m² zasijane i obrađene površine.</t>
  </si>
  <si>
    <t>deponiju do 10 km.</t>
  </si>
  <si>
    <t xml:space="preserve">Obračun po komadu, uključivo siječenje, kresanje </t>
  </si>
  <si>
    <t xml:space="preserve">VI) </t>
  </si>
  <si>
    <t>VI)</t>
  </si>
  <si>
    <t>UKUPNO:</t>
  </si>
  <si>
    <t>SVEUKUPNO:</t>
  </si>
  <si>
    <t>Obračun po metru postavljenog rubnjaka.</t>
  </si>
  <si>
    <t>MANIPULATIVNE POVRŠINE UKUPNO:</t>
  </si>
  <si>
    <t>MANIPULATIVNE POVRŠINE</t>
  </si>
  <si>
    <t>PRIPREMNI RADOVI</t>
  </si>
  <si>
    <t>DN 160</t>
  </si>
  <si>
    <t>PRIPREMNI RADOVI UKUPNO:</t>
  </si>
  <si>
    <t xml:space="preserve">i održavanje iskolčenih oznaka za vrijeme građenja. </t>
  </si>
  <si>
    <t>Izrada skice iskolčenja po ovlaštenom geodeti.</t>
  </si>
  <si>
    <t>Zakona o zaštiti na radu.</t>
  </si>
  <si>
    <t xml:space="preserve">Rušenje postojećih rubnjaka 10/22 i temelja rubnjaka </t>
  </si>
  <si>
    <t xml:space="preserve">Uklanjanje postojećih betonskih opločnika na središnjem </t>
  </si>
  <si>
    <t xml:space="preserve">do 10 km. Radove treba izvoditi prema odredbama </t>
  </si>
  <si>
    <t>30x40 iz betona C12/15. Rušenje izvršiti strojno.</t>
  </si>
  <si>
    <t>Obračun po m' srušenog rubnjaka i temelja. U cijeni</t>
  </si>
  <si>
    <t xml:space="preserve">sav potreban rad, materijal te odvoz na deponiju do </t>
  </si>
  <si>
    <t>10 km. Radove treba izvoditi prema odredbama</t>
  </si>
  <si>
    <t>Strojno i ručno rušenje postojeće betonske fontane.</t>
  </si>
  <si>
    <t xml:space="preserve">Fontana se sastoji od bazena promjera 8,7m i </t>
  </si>
  <si>
    <t>središnjeg kubusa visine 2,5m. Fontana opločena</t>
  </si>
  <si>
    <t xml:space="preserve">kamenom. U cijeni rušenje cijele fontane, pripadajućih </t>
  </si>
  <si>
    <t>instalacija, kao i sav rad, materijal te odvoz na deponiju</t>
  </si>
  <si>
    <t>sraslom stanju.</t>
  </si>
  <si>
    <t xml:space="preserve">kotama i detaljima danim u projektu. Uzeta površina </t>
  </si>
  <si>
    <t xml:space="preserve">ispod objekta i 1m oko objekta. Zemlju je potrebno </t>
  </si>
  <si>
    <t xml:space="preserve">smetati odvijanju radova. Obračun po m³ u </t>
  </si>
  <si>
    <t xml:space="preserve">deponirati na prikladno mjesto uz trasu gdje neće </t>
  </si>
  <si>
    <t>Ručni iskop zemlje III ktg, za temelje stubišta dubine</t>
  </si>
  <si>
    <t>dna iskopa.</t>
  </si>
  <si>
    <t xml:space="preserve">Izrada nosivog sloja od prirodno granuliranog šljunka </t>
  </si>
  <si>
    <t xml:space="preserve">0-31mm debljine 30 cm ispod trga. Stavka obuhvaća </t>
  </si>
  <si>
    <t xml:space="preserve">nabavu i dopremu materijala te razastiranje i zbijanje </t>
  </si>
  <si>
    <t xml:space="preserve">vibropločama i valjcima do modula stišljivosti min. </t>
  </si>
  <si>
    <t>Ms=60 MN/m². Obračun po m³ izvedenog nasipa.</t>
  </si>
  <si>
    <t xml:space="preserve">0-31mm debljine 30 cm ispod fontane. Stavka obuhvaća </t>
  </si>
  <si>
    <t xml:space="preserve">stubišta. Stavka obuhvaća nabavu i dopremu materijala </t>
  </si>
  <si>
    <t xml:space="preserve">te razastiranje i zbijanje vibropločama i valjcima do </t>
  </si>
  <si>
    <t xml:space="preserve">modula stišljivosti min. Ms=60 MN/m². Obračun po m³ </t>
  </si>
  <si>
    <t>izvedenog nasipa.</t>
  </si>
  <si>
    <t>Koristiti zemlju s deponije na gradilištu.</t>
  </si>
  <si>
    <t xml:space="preserve">Razastiranje zemlje oko zidova strojarnice uz nabijanje </t>
  </si>
  <si>
    <t>u slojevima, te razastiranje viška zemlje oko objekta.</t>
  </si>
  <si>
    <t xml:space="preserve">Utovar iskopane zemlje utovarivačem i odvoz na </t>
  </si>
  <si>
    <t>Kod betonskih radova obavezno pogledati projekte instalacija radi</t>
  </si>
  <si>
    <t xml:space="preserve">ostavljanja prodora u betonu te obavezno uzeti u obzir njegu betona </t>
  </si>
  <si>
    <t xml:space="preserve">Betoniranje podložnog betona debljine 5 cm ispod </t>
  </si>
  <si>
    <t xml:space="preserve">temeljne ploče fontane, betonom razreda tlačne čvrstoće </t>
  </si>
  <si>
    <t xml:space="preserve">C16/20. Stavka obuhvaća nabavu, transport, ugradnju i </t>
  </si>
  <si>
    <t>njegu betona. Obračun po m³ ugrađenog betona.</t>
  </si>
  <si>
    <t xml:space="preserve">temeljne ploče strojarnice, betonom razreda tlačne </t>
  </si>
  <si>
    <t xml:space="preserve">čvrstoće C16/20. Stavka obuhvaća nabavu, transport, </t>
  </si>
  <si>
    <t xml:space="preserve">ugradnju i njegu betona. Obračun po m³ ugrađenog </t>
  </si>
  <si>
    <t>betona.</t>
  </si>
  <si>
    <t xml:space="preserve">Široki strojni iskop zemlje za strojarnicu, a u skladu s </t>
  </si>
  <si>
    <t xml:space="preserve">Široki strojni iskop zemlje za fontanu, a u skladu s </t>
  </si>
  <si>
    <t xml:space="preserve">Razastiranje zemlje oko zidova fontane uz nabijanje </t>
  </si>
  <si>
    <t xml:space="preserve">Betoniranje AB temeljne ploče fontane u oplati </t>
  </si>
  <si>
    <t xml:space="preserve">uključena izrada i postava oplate te nabava, transport, </t>
  </si>
  <si>
    <t xml:space="preserve">ugradnja i njega betona, uz potrebna ispitivanja i dokaze </t>
  </si>
  <si>
    <t xml:space="preserve">Betoniranje AB temeljne ploče strojarnice i vanjskog </t>
  </si>
  <si>
    <t xml:space="preserve">30 cm. U cijeni uključena izrada i postava oplate te </t>
  </si>
  <si>
    <t xml:space="preserve">nabava, transport, ugradnja i njega betona, uz potrebna </t>
  </si>
  <si>
    <t xml:space="preserve">ispitivanja i dokaze kvalitete. Obračun po m³ ugrađenog </t>
  </si>
  <si>
    <t>0-31mm debljine 30 cm ispod strojarnice i vanjskog</t>
  </si>
  <si>
    <t>Betoniranje AB zidova fontane u obostranoj glatkoj oplati</t>
  </si>
  <si>
    <t xml:space="preserve">transport, ugradnja i njega betona, uz potrebna </t>
  </si>
  <si>
    <t xml:space="preserve">cijeni uključena izrada i postava oplate te nabava, </t>
  </si>
  <si>
    <t xml:space="preserve">Betoniranje AB zidova strojarnice u obostranoj glatkoj </t>
  </si>
  <si>
    <t xml:space="preserve">U cijeni uključena izrada i postava oplate te nabava, </t>
  </si>
  <si>
    <t>Betoniranje AB ploče fontane u glatkoj oplati s</t>
  </si>
  <si>
    <t xml:space="preserve">vodootpornim betonom C25/30 debljine 15 cm. U </t>
  </si>
  <si>
    <t>Betoniranje AB stropne ploče strojarnice u glatkoj oplati</t>
  </si>
  <si>
    <t xml:space="preserve">glatkoj oplati s betonom C25/30 debljine 10 cm. </t>
  </si>
  <si>
    <t xml:space="preserve">Betoniranje parapetnog AB zida pozornice u obostranoj </t>
  </si>
  <si>
    <t xml:space="preserve">Betoniranje armiranobetonskog vanjskog stubišta za </t>
  </si>
  <si>
    <t xml:space="preserve">pristup strojarnici i pozornici u oplati, betonom razreda </t>
  </si>
  <si>
    <t xml:space="preserve">tlačne čvrstoće C25/30, frakcije 0-16 mm. Stavka </t>
  </si>
  <si>
    <t xml:space="preserve">obuhvaća izradu i postavu oplate, te nabavu, transport, </t>
  </si>
  <si>
    <t xml:space="preserve">ugradnju i njegu betona, te potrebna ispitivanja i dokaze </t>
  </si>
  <si>
    <t xml:space="preserve">kvalitete. Obračun po m³ ugrađenog betona i m² </t>
  </si>
  <si>
    <t>izvedene oplate.</t>
  </si>
  <si>
    <t>betona i m² izvedene oplate.</t>
  </si>
  <si>
    <t>Betoniranje AB stepenice pozornice u glatkoj oplati</t>
  </si>
  <si>
    <t xml:space="preserve">s betonom C25/30 debljine 20 cm. U cijeni uključena </t>
  </si>
  <si>
    <t xml:space="preserve">izrada i postava oplate te nabava, transport, ugradnja i </t>
  </si>
  <si>
    <t xml:space="preserve">njega betona, uz potrebna ispitivanja i dokaze kvalitete. </t>
  </si>
  <si>
    <t>Obračun po m³ ugrađenog betona i m² izvedene oplate.</t>
  </si>
  <si>
    <t>11.</t>
  </si>
  <si>
    <t xml:space="preserve">60 cm, s pravilnim zasjecanjem stranica i planiranjem </t>
  </si>
  <si>
    <t xml:space="preserve">Armatura strojarnice. Dobava, sječenje, savijanje, </t>
  </si>
  <si>
    <t xml:space="preserve">postava i vezivanje armature od bet. željeza u svemu </t>
  </si>
  <si>
    <t>premastatičkom proračunu, planu savijanja armature,</t>
  </si>
  <si>
    <t>prema statičkom proračunu, planu savijanja armature,</t>
  </si>
  <si>
    <t xml:space="preserve">Armatura fontane. Dobava, sječenje, savijanje, </t>
  </si>
  <si>
    <t xml:space="preserve">staze pozornice debljine 20 cm. Zemlju je potrebno </t>
  </si>
  <si>
    <t xml:space="preserve">smetati odvijanju radova. U cijenu stavke uključen </t>
  </si>
  <si>
    <t xml:space="preserve">iskop zemljanog i ostalog materijala, utovar i odvoz </t>
  </si>
  <si>
    <t>materijala na deponiju do 10 km. Obračun po m³ u</t>
  </si>
  <si>
    <t>k.č.br 3453/1 k.o. PODRAVSKA SLATINA</t>
  </si>
  <si>
    <t>REKONSTRUKCIJA TRGA I FONTANE</t>
  </si>
  <si>
    <t>12.</t>
  </si>
  <si>
    <t>13.</t>
  </si>
  <si>
    <t>IZOLATERSKI RADOVI</t>
  </si>
  <si>
    <t>IZOLATERSKI RADOVI UKUPNO:</t>
  </si>
  <si>
    <t>ZIDARSKI RADOVI</t>
  </si>
  <si>
    <t>ZIDARSKI RADOVI UKUPNO:</t>
  </si>
  <si>
    <t>BRAVARIJA</t>
  </si>
  <si>
    <t>90/180</t>
  </si>
  <si>
    <t>KAMENOREZAČKI RADOVI</t>
  </si>
  <si>
    <t>KAMENOREZAČKI RADOVI UKUPNO:</t>
  </si>
  <si>
    <t>60x60</t>
  </si>
  <si>
    <t>BRAVARIJA UKUPNO:</t>
  </si>
  <si>
    <t>Betoniranje AB temelja za crpke u oplati s</t>
  </si>
  <si>
    <t>SOBOSLIKARSKI RADOVI</t>
  </si>
  <si>
    <t>zid</t>
  </si>
  <si>
    <t>SOBOSLIKARSKI RADOVI UKUPNO :</t>
  </si>
  <si>
    <t>VII)</t>
  </si>
  <si>
    <t xml:space="preserve">VIII) </t>
  </si>
  <si>
    <t>izvedene površine.</t>
  </si>
  <si>
    <t xml:space="preserve">za pristup strojarnici i pozornici u oplati, betonom razreda </t>
  </si>
  <si>
    <t>Betoniranje armiranobetonskih zidova vanjskih stubišta</t>
  </si>
  <si>
    <t xml:space="preserve">strojarnici i pozornici u oplati, betonom razreda </t>
  </si>
  <si>
    <t xml:space="preserve">Betoniranje temelja za vanjska stubišta za pristup </t>
  </si>
  <si>
    <t>14.</t>
  </si>
  <si>
    <t>nakon ugradnje. Kod prekida betoniranja za postizanje</t>
  </si>
  <si>
    <t xml:space="preserve">IX) </t>
  </si>
  <si>
    <t xml:space="preserve">X) </t>
  </si>
  <si>
    <t xml:space="preserve">Strojni iskop površinskog sloja zemlje za pristupne </t>
  </si>
  <si>
    <t xml:space="preserve">Iskolčenje područja zahvata, čime su obuhvaćena </t>
  </si>
  <si>
    <t>Uklanjanje ukrasnih grmova na prostoru gradnje.</t>
  </si>
  <si>
    <t xml:space="preserve">debljine 35 cm, a u skladu s kotama i detaljima danim </t>
  </si>
  <si>
    <t xml:space="preserve">u projektu. Zemlju je potrebno deponirati na prikladno </t>
  </si>
  <si>
    <t xml:space="preserve">mjesto uz trasu gdje neće smetati odvijanju radova. </t>
  </si>
  <si>
    <t>Obračun po m³ u sraslom stanju.</t>
  </si>
  <si>
    <t xml:space="preserve">Nasipavanje zelenih površina humusom i planiranje </t>
  </si>
  <si>
    <t>istih. Obračun po m³ ugrađenog i rasplaniranog humusa.</t>
  </si>
  <si>
    <t xml:space="preserve">Planiranje zelenih površina i sijanje mješavine više </t>
  </si>
  <si>
    <t xml:space="preserve">vrsta trava u kojoj je zastupljena i djetelina. U sloj od </t>
  </si>
  <si>
    <t xml:space="preserve">minimalno 20 cm kvalitetnog humusa posijati će se </t>
  </si>
  <si>
    <t xml:space="preserve">mješavina više vrsta trava koja će se zatim grabljama </t>
  </si>
  <si>
    <t xml:space="preserve">pomiješati sa zemljom. Nakon toga tlo treba povaljati  </t>
  </si>
  <si>
    <t>ili ugaziti oko 1 cm duboko, te lagano zaliti vodom.</t>
  </si>
  <si>
    <t xml:space="preserve">izraditi nakon ugradnje svih prodora i nabave crpke kako </t>
  </si>
  <si>
    <t xml:space="preserve">bi se prilagodila visina temelja. U cijeni uključena izrada </t>
  </si>
  <si>
    <t xml:space="preserve">i postava oplate te nabava, transport, ugradnja i njega </t>
  </si>
  <si>
    <t xml:space="preserve">betona, uz potrebna ispitivanja i dokaze kvalitete. </t>
  </si>
  <si>
    <t xml:space="preserve">Zidanje zidova debljine 15 cm s YTONG zidnom pločom </t>
  </si>
  <si>
    <t xml:space="preserve">(625x150x250) s YTONG tankoslojnim bijelim mortom. </t>
  </si>
  <si>
    <t>Zida se u potpuno horizontalnim redovima, a mort se</t>
  </si>
  <si>
    <t xml:space="preserve">raspoređuje po cijeloj površini debljine zida. Stavka </t>
  </si>
  <si>
    <t xml:space="preserve">uključuje dobavu svog potrebnog materijala, izradu </t>
  </si>
  <si>
    <t>skele, te transport materijala do mjesta ugradnje.</t>
  </si>
  <si>
    <t xml:space="preserve">bojom za beton. Boja prema izboru projektanta. </t>
  </si>
  <si>
    <t>Nanošenje valjkom. Kod nanošenja slijediti upute</t>
  </si>
  <si>
    <t>proizvođača. U cijeni priprema podloge, kao i sav</t>
  </si>
  <si>
    <t xml:space="preserve">potreban materijal, rad i laka skela. Obračun po m² </t>
  </si>
  <si>
    <t xml:space="preserve">Izrada, dobava i ugradnja ulaznih jednokrilnih vrata od </t>
  </si>
  <si>
    <t xml:space="preserve">Dobava i postava poklopca za ispunu opločnikom do </t>
  </si>
  <si>
    <t xml:space="preserve">primjenu od pocinčanog čelika, vodotijesnog, </t>
  </si>
  <si>
    <t>zaključavanje s vijkom.</t>
  </si>
  <si>
    <t>Nabava materijala i izrada ograde na vanjskom stubištu</t>
  </si>
  <si>
    <t xml:space="preserve">i pozornici od INOX okruglih profila Ø40 mm na visini </t>
  </si>
  <si>
    <t xml:space="preserve">Popravak postojećih staza od betonskih opločnika. </t>
  </si>
  <si>
    <t xml:space="preserve">Koristiti uklonjene betonske opločnike. Opločnici </t>
  </si>
  <si>
    <t xml:space="preserve">se postavljaju na sloj eruptivnog drobljenog kamena </t>
  </si>
  <si>
    <t xml:space="preserve">koji je u cijeni stavke. Fuge se zatvaraju suhim </t>
  </si>
  <si>
    <t xml:space="preserve">pijeskom koji se u cijelosti moraju umesti u fuge. </t>
  </si>
  <si>
    <t xml:space="preserve">Obračun po m² izvedenog sloja u padovima po </t>
  </si>
  <si>
    <t>projektu, uključujući sav materijal i rad strojeva.</t>
  </si>
  <si>
    <t xml:space="preserve">teren, osiguranje karakterističnih točaka, obnavljanje </t>
  </si>
  <si>
    <t>sva mjerenja kojima se podaci iz projekta prenose na</t>
  </si>
  <si>
    <t xml:space="preserve">Strojni iskop postojećih slojeva trga za posteljicu trga </t>
  </si>
  <si>
    <t xml:space="preserve">dijelu trga. Obračun po m2 uklonjenih opločnika. Dio </t>
  </si>
  <si>
    <t xml:space="preserve">opločnika deponirati na gradilištu za potrebe sanacije </t>
  </si>
  <si>
    <t xml:space="preserve">postojećih staza. U cijeni sav potreban rad, materijal te </t>
  </si>
  <si>
    <t>odvoz na deponiju do 10 km. Radove treba izvoditi prema</t>
  </si>
  <si>
    <t>odredbama Zakona o zaštiti na radu.</t>
  </si>
  <si>
    <t>Uklanjanje postojećih metalnih slivnika i šahtova.</t>
  </si>
  <si>
    <t>Slivnike i šahtove deponirati na gradilištu za kasniju</t>
  </si>
  <si>
    <t>do 10 km. Radove treba izvoditi prema odredbama</t>
  </si>
  <si>
    <t xml:space="preserve">ponovnu ugradnju. Radove treba izvoditi prema </t>
  </si>
  <si>
    <t>1. VODOVOD</t>
  </si>
  <si>
    <t>A/ VANJSKI VODOVOD</t>
  </si>
  <si>
    <t>OPASKA:</t>
  </si>
  <si>
    <t>I/ ZEMLJANI RADOVI</t>
  </si>
  <si>
    <t xml:space="preserve">Strojni iskop jame u zemlji III kategorije za izvedbu </t>
  </si>
  <si>
    <t xml:space="preserve">vodomjernog okna, a ručnim kopanjem se jama dotjera. </t>
  </si>
  <si>
    <t>Iskopani materijal se odbacuje od 1,0m od jame.</t>
  </si>
  <si>
    <t>kamena i sl. primjesa.</t>
  </si>
  <si>
    <t>paušal</t>
  </si>
  <si>
    <t>UKUPNO ZEMLJANI RADOVI:</t>
  </si>
  <si>
    <t>II/ MONTAŽNI RADOVI</t>
  </si>
  <si>
    <t>PRIKLJUČNI CJEVOVOD HLADNE SANITARNE VODE</t>
  </si>
  <si>
    <t>DN 32</t>
  </si>
  <si>
    <r>
      <t>m</t>
    </r>
    <r>
      <rPr>
        <sz val="10"/>
        <rFont val="Arial"/>
        <family val="0"/>
      </rPr>
      <t>'</t>
    </r>
  </si>
  <si>
    <t>UKUPNO MONTAŽNI RADOVI:</t>
  </si>
  <si>
    <t>III/ BETONSKI RADOVI</t>
  </si>
  <si>
    <t>armatura Q 335</t>
  </si>
  <si>
    <t>bravarske ljestve L=1,5</t>
  </si>
  <si>
    <t>UKUPNO BETONSKI RADOVI:</t>
  </si>
  <si>
    <t>UKUPNO VANJSKI VODOVOD:</t>
  </si>
  <si>
    <t>2. KANALIZACIJA</t>
  </si>
  <si>
    <t>A/ VANJSKA KANALIZACIJA</t>
  </si>
  <si>
    <t>I / ZEMLJANI RADOVI</t>
  </si>
  <si>
    <t>II / MONTAŽNI RADOVI</t>
  </si>
  <si>
    <t>DN  160</t>
  </si>
  <si>
    <t>Spojni dijelovi</t>
  </si>
  <si>
    <t>Ispitivanje kanalizacijske mreže na vodonepropusnost i</t>
  </si>
  <si>
    <t>zapisničkom uz potpis odgovornih osoba.</t>
  </si>
  <si>
    <t>Tip B kao-MIV Varaždin. Ispitano opterećenje 50kn.</t>
  </si>
  <si>
    <t>UKUPNO MONTAŽNI RADOVI :</t>
  </si>
  <si>
    <t>III / BETONSKI RADOVI</t>
  </si>
  <si>
    <t>UKUPNO BETONSKI RADOVI :</t>
  </si>
  <si>
    <t>UKUPNO VANJSKA KANALIZACIJA A)</t>
  </si>
  <si>
    <t>PDV:</t>
  </si>
  <si>
    <t xml:space="preserve">Iskop rova u zemlji III kategorije za polaganje vodovodnih </t>
  </si>
  <si>
    <t xml:space="preserve">cijevi. Širina iskopanog rova je 0,60m, a prosječna dubina </t>
  </si>
  <si>
    <t xml:space="preserve">1,2m. Iskop se vrši strojno, a ručnim kopanjem se rov </t>
  </si>
  <si>
    <t xml:space="preserve">dotjera. Iskopani materijal se odbacuje 1,0m od rova. U </t>
  </si>
  <si>
    <t xml:space="preserve">cijeni ulazi i eventualno potrebno razupiranjekao </t>
  </si>
  <si>
    <t xml:space="preserve">Ručno produbljavanje dna rova za 10cm za izradu </t>
  </si>
  <si>
    <t xml:space="preserve">posteljice s odbacivanjem zemlje od rova na 1,0m </t>
  </si>
  <si>
    <t>udaljenosti.</t>
  </si>
  <si>
    <t xml:space="preserve">Izrada posteljice od pijeska debljine 10cm na dnu rova </t>
  </si>
  <si>
    <t xml:space="preserve">za polaganje vodovodnih cijevi. U cijenu ulazi dobava i </t>
  </si>
  <si>
    <t xml:space="preserve">razvoz pijeska u rov, te razastiranje i planiranje pijeska u </t>
  </si>
  <si>
    <t>rovu.</t>
  </si>
  <si>
    <t xml:space="preserve">Ručno zatrpavanje cijevi pijeskom do 30cm debljine </t>
  </si>
  <si>
    <t xml:space="preserve">iznad gornjeg ruba cijevi. Cijevi se zatrpavaju nakon </t>
  </si>
  <si>
    <t xml:space="preserve">uspješne tlačne probe uz odobravanje nadzornog </t>
  </si>
  <si>
    <t xml:space="preserve">inžinjera. U cijenu ulazi dobava pijeska uz rov te </t>
  </si>
  <si>
    <t>ubacivanje i razastiranje pijeska u rov.</t>
  </si>
  <si>
    <t xml:space="preserve">Ručno zatrpavanje ostataka rova zemljom od iskopa u </t>
  </si>
  <si>
    <t xml:space="preserve">slojevima od 30cm s pažljivim ručnim nabijanjem. </t>
  </si>
  <si>
    <t xml:space="preserve">Zatrpani rov ima nadvišenje cca 15cm radi naknadnog </t>
  </si>
  <si>
    <t xml:space="preserve">slijeganja. U zemlji kojom se zatrpava ne smije biti </t>
  </si>
  <si>
    <t xml:space="preserve">Zatrpavanje zemljom od iskopa oko gotovog vodomjernog </t>
  </si>
  <si>
    <t xml:space="preserve">okna. </t>
  </si>
  <si>
    <t xml:space="preserve">Razbijanje asfaltnih površina i uklanjanje betonskih </t>
  </si>
  <si>
    <t xml:space="preserve">površine. U cijenu ulazi iskop potrebne dubine, polaganje </t>
  </si>
  <si>
    <t xml:space="preserve">zaštitne cijevi, izrada posteljice te ponovo asfaltiranje </t>
  </si>
  <si>
    <t xml:space="preserve">odnosno postavljanje betonskih opločnika (prodore </t>
  </si>
  <si>
    <t>moguće izvršiti bušenjem)</t>
  </si>
  <si>
    <t>opločnika na mjestima gdje cjevovod prelazi manipulativne</t>
  </si>
  <si>
    <t xml:space="preserve">Odvoz viška zemlje od iskopa motornim vozilom na </t>
  </si>
  <si>
    <t>udaljenosti do 10 km. U cijenu ulazi utovar u vozilo i istovar.</t>
  </si>
  <si>
    <t xml:space="preserve">Dobava, prijenos i montaža PE-HD vodovodnih cijevi </t>
  </si>
  <si>
    <t>DIN 8074; DIN 8075; NP 6 i NP 10 kvaliteta ISO 9001-</t>
  </si>
  <si>
    <t xml:space="preserve">9002 i fazonskih komada za tlak od 10 bara, za izradu </t>
  </si>
  <si>
    <t xml:space="preserve">vodovodne mreže. Cijevi se polažu u pijesak. Spajanje  </t>
  </si>
  <si>
    <t xml:space="preserve">cijevi izvodi se na kolčak, a brtvi specijalnim gumenim </t>
  </si>
  <si>
    <t>brtvama.</t>
  </si>
  <si>
    <t xml:space="preserve">Dobava, prijenos i ugradba lijevano-željeznog poklopca u </t>
  </si>
  <si>
    <t xml:space="preserve">ugrađeni okvir vodomjernog okna. Poklopac kao kanalski </t>
  </si>
  <si>
    <t xml:space="preserve">poklopac 600x600 tip kao B-MIV Varaždin-ispitano </t>
  </si>
  <si>
    <t>opterećenje 50kn.</t>
  </si>
  <si>
    <t xml:space="preserve">Ispitivanje vanjske cijevne mreže pod pritiskom prema </t>
  </si>
  <si>
    <t xml:space="preserve">propisima, a minimalno 10 bara u trajanju od 8 sati, a </t>
  </si>
  <si>
    <t>prije zatvaranja rova.</t>
  </si>
  <si>
    <t xml:space="preserve">Ispiranje i dezinfekcija vanjske cijevne mreže nakon </t>
  </si>
  <si>
    <t>uspješno provedene tlačne probe.</t>
  </si>
  <si>
    <t xml:space="preserve">Izrada betonskih sidra na vanjskoj vodovodnoj mreži radi </t>
  </si>
  <si>
    <t xml:space="preserve">fiksiranja lomova i spojnih dijelova. Sidra su trapezastog </t>
  </si>
  <si>
    <t>oblika 15x20x40x45 izvedena betonom C15/30</t>
  </si>
  <si>
    <t>oko prodora nakon izvedbe instalacija.</t>
  </si>
  <si>
    <t>Probijanje temelja i zidova za prodor instalacija i obrada</t>
  </si>
  <si>
    <t xml:space="preserve">Iskop rova u zemlji III kategorije za polaganje </t>
  </si>
  <si>
    <t xml:space="preserve">prosječna dubina 1,2m.Iskop se vrši strojno, a ručnim </t>
  </si>
  <si>
    <t xml:space="preserve">kopanjem se rov dotjera. Iskopani materijal se odbacuje </t>
  </si>
  <si>
    <t xml:space="preserve">1,0m od rova. U cijenu ulazi i eventualno potrebno </t>
  </si>
  <si>
    <t>osiguranje od zarušavanja</t>
  </si>
  <si>
    <t xml:space="preserve">kanalizacijskih cijevi. Širina iskopanog rova je 0,60m, a </t>
  </si>
  <si>
    <t>Široki iskop u zemlji III kategorije za polaganje instalacije</t>
  </si>
  <si>
    <t xml:space="preserve">fontane. Širina iskopanog rova je 0,60m, a prosječna </t>
  </si>
  <si>
    <t xml:space="preserve">dubina 1,2m. Iskop se vrši strojno, a ručnim kopanjem </t>
  </si>
  <si>
    <t xml:space="preserve">se rov dotjera. Iskopani materijal se odbacuje 1,0m od </t>
  </si>
  <si>
    <t>rova. U cijeni ulazi i eventualno potrebno razupiranje</t>
  </si>
  <si>
    <t>kao osiguranje od zarušavanja.</t>
  </si>
  <si>
    <t xml:space="preserve">Ručno produbljavanje dna širokog iskopa za 10cm za </t>
  </si>
  <si>
    <t xml:space="preserve">izradu posteljice s odbacivanjem zemlje od rova na 1,0m </t>
  </si>
  <si>
    <t xml:space="preserve">Izrada posteljice od pijeska debljine 10cm na dnu </t>
  </si>
  <si>
    <t xml:space="preserve">širokog iskopa za polaganje instalacija fontane. U cijenu </t>
  </si>
  <si>
    <t xml:space="preserve">ulazi dobava i razvoz pijeska u iskop, te razastiranje i </t>
  </si>
  <si>
    <t>planiranje pijeska u rovu.</t>
  </si>
  <si>
    <t xml:space="preserve">Ručno zatrpavanje instalacija fontane pijeskom do 30cm </t>
  </si>
  <si>
    <t xml:space="preserve">debljine iznad gornjeg ruba cijevi. Cijevi se zatrpavaju  </t>
  </si>
  <si>
    <t xml:space="preserve">nakon uspješne tlačne probe uz odobravanje nadzornog </t>
  </si>
  <si>
    <t xml:space="preserve">Ručno produbljenje dna rova za 10cm za izradu </t>
  </si>
  <si>
    <t xml:space="preserve">posteljice s odbacivanjem zemlje uz rov na 1,0m </t>
  </si>
  <si>
    <t xml:space="preserve">razupiranje kao osiguranje od zarušavanja. </t>
  </si>
  <si>
    <t xml:space="preserve">Ručni iskop zemlje III kategorije za izradu revijzijskog </t>
  </si>
  <si>
    <t xml:space="preserve">okna sa pravilno isječenim dnom i stijenkama. Iskopani </t>
  </si>
  <si>
    <t xml:space="preserve">materijal se odbacuje 1,0m od iskopa. U cijenu ulazi </t>
  </si>
  <si>
    <t>eventualno razupiranje. Revizijsko okno  1,4x1,0x1,2m</t>
  </si>
  <si>
    <t>Izrada posteljice od pijeska debljine 10cm na dnu rova</t>
  </si>
  <si>
    <t xml:space="preserve">za polaganje kanalizacionih cijevi. U cijenu ulazi dobava </t>
  </si>
  <si>
    <t xml:space="preserve">i razvoz pijeska uz rov, te ubacivanje,razastiranje i </t>
  </si>
  <si>
    <t>planiranje pijeska u rov. Planiranje pijeska na točnost</t>
  </si>
  <si>
    <t>+/- 1,0cm.</t>
  </si>
  <si>
    <t>Ručno zatrpavanje cijevi pijeskom do 30 cm debljine</t>
  </si>
  <si>
    <t>uspješne tlačne probe uz odobrenje nadzornog inženjera.</t>
  </si>
  <si>
    <t xml:space="preserve">U cijenu ulazi dobava, razvoz pijeska uz rov te ubacivanje, </t>
  </si>
  <si>
    <t>razastiranje pijeska u rov.</t>
  </si>
  <si>
    <t xml:space="preserve">Ručno zatrpavanje ostatka rova zemljom od iskopa u </t>
  </si>
  <si>
    <t>kamena i sličnog materijala.</t>
  </si>
  <si>
    <t>nakon izvedenih betonskih radova.</t>
  </si>
  <si>
    <t>Zatrpavanje zemljom od iskopa oko revizijskog okna</t>
  </si>
  <si>
    <t xml:space="preserve">Dobava, prijenos i montaža kanalizacijskih PVC cijevi u </t>
  </si>
  <si>
    <t xml:space="preserve">pripremljene rovove na pijesak u padu prema gradskoj </t>
  </si>
  <si>
    <t>kanalizaciji. Kod rada se obavezno držati uputa proizvođača.</t>
  </si>
  <si>
    <t xml:space="preserve">protočnost, prije zatvaranja u rovove, dimnom ili vodenom </t>
  </si>
  <si>
    <t xml:space="preserve">probom. Zadovoljavajuće ispitivanje konstatirati </t>
  </si>
  <si>
    <t xml:space="preserve">Dobava,prijenos i montaža lijevano-željeznih poklopaca </t>
  </si>
  <si>
    <t>na revijzijska okna dimenzija 60x60cm ugrađene u okvire.</t>
  </si>
  <si>
    <t xml:space="preserve">Snimanje izvedenog stanja infrastrukture i izrada </t>
  </si>
  <si>
    <t>prijavnog lista za katastar i gruntovnicu.</t>
  </si>
  <si>
    <t>I / KONTROLA IZVEDBE</t>
  </si>
  <si>
    <t>UKUPNO KONTROLA IZVEDBE :</t>
  </si>
  <si>
    <t>3. KONTROLA IZVEDBE</t>
  </si>
  <si>
    <t xml:space="preserve">Rešetke se ugrađuju na postojeća slivna okna. U cijeni </t>
  </si>
  <si>
    <t xml:space="preserve">dobava, postava, prepravak postojeći slivnih okana kao i </t>
  </si>
  <si>
    <t>sav potreban rad i materijal.</t>
  </si>
  <si>
    <t xml:space="preserve">8 cm (tip kao ACO TopTek Paving). Poklopac za vanjsku </t>
  </si>
  <si>
    <t>VIII)</t>
  </si>
  <si>
    <t>BRAVARSKI RADOVI</t>
  </si>
  <si>
    <t>IX)</t>
  </si>
  <si>
    <t>X)</t>
  </si>
  <si>
    <t xml:space="preserve">                 VODOVOD I KANALIZACIJA</t>
  </si>
  <si>
    <t>Detekcija i zaštita postojećih komunalnih instalacija</t>
  </si>
  <si>
    <t xml:space="preserve">Stavka obuhvaća detekciju i zaštitu eventualnih </t>
  </si>
  <si>
    <t xml:space="preserve">postojećih komunalnih instalacija na području zone </t>
  </si>
  <si>
    <t xml:space="preserve">obuhvata. U stavci su obuhvaćeni ručni iskop, izvedba </t>
  </si>
  <si>
    <t xml:space="preserve">zaštite zaštitnim cijevima ili betonom, zatrpavanje </t>
  </si>
  <si>
    <t xml:space="preserve">građevne jame, izviđenje oznaka obilježavajućim </t>
  </si>
  <si>
    <t xml:space="preserve">plastičnim trakama i sav potreban rad i materijal za </t>
  </si>
  <si>
    <t>izvedbu zaštite postojeće instalacije.</t>
  </si>
  <si>
    <t xml:space="preserve">geotekstila: netkani geotekstil od 100% polipropilenskih </t>
  </si>
  <si>
    <t xml:space="preserve">vlakana, masa prema HRN EN 965 minimalno 300g/m², </t>
  </si>
  <si>
    <t xml:space="preserve">kemijski i biološki inertan. Obračun po m² površine </t>
  </si>
  <si>
    <t>prekrivene geotekstilom.</t>
  </si>
  <si>
    <t xml:space="preserve">Dobava i postava parkovnog rubnjaka uz pješačke </t>
  </si>
  <si>
    <t xml:space="preserve">površine od prefabriciranih betonskih elemenata tipa </t>
  </si>
  <si>
    <t>rubu lučne staze. Ugrađuju se u betonski temelj C16/20.</t>
  </si>
  <si>
    <t>Dobava i postava prefabriciranih betonskih opločnika</t>
  </si>
  <si>
    <t>nosivosti za javne površine dimenzija 10/10/8 cm boja</t>
  </si>
  <si>
    <t>bijela. Postava prema shemi u projektu. Opločnjaci se</t>
  </si>
  <si>
    <t xml:space="preserve">postavljaju na sloj eruptivnog drobljenog kamena koji je </t>
  </si>
  <si>
    <t xml:space="preserve">se u cijelosti moraju umesti u fuge (sve prema uputi  </t>
  </si>
  <si>
    <t xml:space="preserve">proizvođača). Obračun po m² izvedenog sloja u padovima </t>
  </si>
  <si>
    <t>po projektu, uključujući sav materijal i rad strojeva.</t>
  </si>
  <si>
    <t xml:space="preserve">u cijeni stavke. Prilikom polaganja ploče se lagano </t>
  </si>
  <si>
    <t xml:space="preserve">nabijaju gumenim ili drvenim nabijačem kako bi se </t>
  </si>
  <si>
    <t>postigli potrebni nagibi i stabilnost ploča. Fuge se</t>
  </si>
  <si>
    <t xml:space="preserve">zatvaraju suhim  pijeskom granulacije 0,6-1,3mm koji </t>
  </si>
  <si>
    <t>nosivosti za javne površine dimenzija 40/60/10 cm boja</t>
  </si>
  <si>
    <t>nosivosti za javne površine dimenzija 10/10/10 cm boja</t>
  </si>
  <si>
    <t xml:space="preserve">U cijeni sva potrebna pričvrščenja, fugiranje, čiščenje, </t>
  </si>
  <si>
    <t xml:space="preserve">rad i materijal. </t>
  </si>
  <si>
    <t xml:space="preserve">izboru projektanta. Profil sa potpornim graničnikom uz </t>
  </si>
  <si>
    <t xml:space="preserve">završni brid opločnika, te odvodnim kutem kako bi se </t>
  </si>
  <si>
    <t>elementi kao i sav potreban rad i materijal za ugradnju.</t>
  </si>
  <si>
    <t xml:space="preserve">Dobava, doprema i izrada podloge od pijeska debljine </t>
  </si>
  <si>
    <t xml:space="preserve">5 cm za postavu betonskih opločnika  od kamenog </t>
  </si>
  <si>
    <t>agregata granulacije 2-4mm.</t>
  </si>
  <si>
    <t>klupćica</t>
  </si>
  <si>
    <t xml:space="preserve">Izrada okapnog profila od bojanog al. lima u boji po </t>
  </si>
  <si>
    <t xml:space="preserve">zaštitila košuljica/podloga. U cijeni spojni </t>
  </si>
  <si>
    <t xml:space="preserve">kao i betonski opločnici. Rubnjaci se postavljaju po </t>
  </si>
  <si>
    <t>U cijeni iskop, podložni beton C16/20 0,10 m³/m i fugiranje.</t>
  </si>
  <si>
    <t>vodonepropusnosti spojeva koristiti hidrofilne ekspandirajuće trake.</t>
  </si>
  <si>
    <t xml:space="preserve">vodootpornim betonom C30/37 debljine 30 cm. U cijeni </t>
  </si>
  <si>
    <t xml:space="preserve">stubišta u oplati vodootpornim betonom C30/37 debljine </t>
  </si>
  <si>
    <t xml:space="preserve">vodootpornim betonom C30/37. Temelj 90x35 cm </t>
  </si>
  <si>
    <t xml:space="preserve">s vodootpornim betonom C30/37 debljine 30 cm. U </t>
  </si>
  <si>
    <t xml:space="preserve">oplati s vodootpornim betonom C30/37 debljine 30 cm. </t>
  </si>
  <si>
    <t>s vodootpornim betonom C25/30 debljine 20 cm. Gornja</t>
  </si>
  <si>
    <t xml:space="preserve">površina u nagibu prema bočnim stranama. U cijeni </t>
  </si>
  <si>
    <t xml:space="preserve">kvalitete. Obračun po m³ ugrađenog betona i m² izvedene </t>
  </si>
  <si>
    <t>oplate.</t>
  </si>
  <si>
    <t xml:space="preserve">Soboslikarska obrada unutarnjih zidova s elastičnom </t>
  </si>
  <si>
    <t xml:space="preserve">Opločenje fontane bijelim granitom 5 cm. Kamen se </t>
  </si>
  <si>
    <t xml:space="preserve">postavlja na vanjsku stranu zida i s gornje strane zida. </t>
  </si>
  <si>
    <t xml:space="preserve">Klupćicu izvesti u padu prema fontani. Klupćica s </t>
  </si>
  <si>
    <t xml:space="preserve">okapnim rubom. Postavljanje lijepljenjem vodootpornim, </t>
  </si>
  <si>
    <t xml:space="preserve">mrazootpornim mortom za kamena opločenja. U cijeni </t>
  </si>
  <si>
    <t xml:space="preserve">aluminijskog profila s prekinutim toplinskim mostom. </t>
  </si>
  <si>
    <t xml:space="preserve">Otvaranje prema unutra. U cijeni i izrada, dobava, </t>
  </si>
  <si>
    <t xml:space="preserve">ugradba, ostakljenje, okov, automat za zadržavanje </t>
  </si>
  <si>
    <t xml:space="preserve">vrata kod zatvaranja te fiksiranja u otvorenom položaju, </t>
  </si>
  <si>
    <t xml:space="preserve">te sve što je potrebno da se vrata dovedu u stanje </t>
  </si>
  <si>
    <t>potpune funkcionalnosti.</t>
  </si>
  <si>
    <t>100 cm. Horizontalna ispuna od INOX okruglih cijevi na</t>
  </si>
  <si>
    <t xml:space="preserve">razmaku 25 cm. Rukohvati se učvršćuju na AB elemente </t>
  </si>
  <si>
    <t xml:space="preserve">vanjskog stubišta i gornju ploču strojarnice. Prije izrade </t>
  </si>
  <si>
    <t xml:space="preserve">obavezna je provjera na mjestu ugradnje. U stavku je </t>
  </si>
  <si>
    <t xml:space="preserve">uključen sav spojni i pričvrsni materijal te svi radovi </t>
  </si>
  <si>
    <t xml:space="preserve">potrebni za izradu i montažu do potpune funkcionalnosti. </t>
  </si>
  <si>
    <t xml:space="preserve">Dobava i postava obloge stepenica od brušenih </t>
  </si>
  <si>
    <t xml:space="preserve">betonskih ploča. Elementi bijele boje širine 190 i 200 </t>
  </si>
  <si>
    <t xml:space="preserve">cm se postavljaju na vanjska betonska stubišta. </t>
  </si>
  <si>
    <t xml:space="preserve">Dobava i postava obloge tribine od brušenih betonskih </t>
  </si>
  <si>
    <t xml:space="preserve">Elementi se postavljaju u vodootporni i mrazootporni mort. </t>
  </si>
  <si>
    <t xml:space="preserve">ploča zakrivljenog oblika. Elementi bijele boje širine 190 </t>
  </si>
  <si>
    <t xml:space="preserve">i 200 cm se postavljaju na vanjska betonska stubišta. </t>
  </si>
  <si>
    <t>postavljaju u vodootporni i mrazootporni mort na</t>
  </si>
  <si>
    <t xml:space="preserve">hidroizolaciju stropne ploče strojarnice (sve prema </t>
  </si>
  <si>
    <t xml:space="preserve">uputi proizvođača). Obračun po m² izvedenog sloja u </t>
  </si>
  <si>
    <t>strojeva.</t>
  </si>
  <si>
    <t xml:space="preserve">padovima po projektu, uključujući sav materijal i rad </t>
  </si>
  <si>
    <t xml:space="preserve">Nabava, doprema i postava PE trake za označavanje </t>
  </si>
  <si>
    <t xml:space="preserve">trase vodovoda. Traka se postavlja u rov cjevovoda 0,5 m </t>
  </si>
  <si>
    <t>iznad tjemena cijevi. Obračun po m'.</t>
  </si>
  <si>
    <t xml:space="preserve">Izrada spoja vodovodne instalacije na postojeću </t>
  </si>
  <si>
    <t>vodovodnu mrežu. U stavku je uključen sav potreban rad</t>
  </si>
  <si>
    <t xml:space="preserve">Priključak se izvodi prema uvjetima i pod nadzorom </t>
  </si>
  <si>
    <t>lokalnog komunalnog poduzeća.</t>
  </si>
  <si>
    <t xml:space="preserve">Troškovi i taksa distributera za priključak na vodovodnu </t>
  </si>
  <si>
    <t xml:space="preserve">mrežu. Stavka obuhvaća troškove distributera prilikom </t>
  </si>
  <si>
    <t xml:space="preserve">izrade priključenja instalacije na vodovodnu mrežu kao i </t>
  </si>
  <si>
    <t>taksu distributera za priključenje.</t>
  </si>
  <si>
    <t xml:space="preserve">Iskop je obuhvaćen u stavci iskopa. Rad obuhvaća </t>
  </si>
  <si>
    <t xml:space="preserve">planiranje dna, izradu dvostrane oplate, ugradnju </t>
  </si>
  <si>
    <t xml:space="preserve">armature u ploče i stijenke okna (obostrano Q385), </t>
  </si>
  <si>
    <t xml:space="preserve">ugradnju lijevano željeznog poklopaca 60x60 cm </t>
  </si>
  <si>
    <t xml:space="preserve">razmaku 30 cm te betoniranje vodomjernog okna </t>
  </si>
  <si>
    <t xml:space="preserve">vodonepropusnim betonom C25/30. Unutar okna ispod </t>
  </si>
  <si>
    <t xml:space="preserve">vodovodnih cijevi i armatura potrebno je izvesti betonske </t>
  </si>
  <si>
    <t xml:space="preserve">podloške. U stavku je uključena nabava i doprema svog </t>
  </si>
  <si>
    <t xml:space="preserve">potrebnog materijala za kompletno izvedeno vodomjerno </t>
  </si>
  <si>
    <t xml:space="preserve">okno. Debljina stijenki iznosi 20 cm. U cijeni armature je </t>
  </si>
  <si>
    <t>nabava, transport, postavljanje i vezivanje.</t>
  </si>
  <si>
    <t xml:space="preserve">Izrada vodomjernog okna vanjsku vodovodnu mrežu. </t>
  </si>
  <si>
    <t xml:space="preserve">nosivosti 50kN, ugradnju lijevano željeznih stupaljki na </t>
  </si>
  <si>
    <t xml:space="preserve">Izrada revizionog okna vanjsku kanalizacijsku mrežu. </t>
  </si>
  <si>
    <t xml:space="preserve">Izrada habajućeg sloja od asflatbetona AC 11 surf 50/70 </t>
  </si>
  <si>
    <t xml:space="preserve">veličine zrna 0-11 mm, u sloju debljine d=4 cm na </t>
  </si>
  <si>
    <t xml:space="preserve">ugrađeni asfaltni nosivi sloj na postojećoj pješačkoj stazi. </t>
  </si>
  <si>
    <t xml:space="preserve">Stavka obuhvaća dobavu, prijevoz, razastiranje i zbijanje </t>
  </si>
  <si>
    <t xml:space="preserve">materijala. Asfaltni habajući sloj se proizvodi i ugrađuje </t>
  </si>
  <si>
    <t xml:space="preserve">po vrućem postupku, vrste bitumena i agregata prema </t>
  </si>
  <si>
    <t xml:space="preserve">potvrđenom radnom sastavu. Sve u skladu sa normama: </t>
  </si>
  <si>
    <t xml:space="preserve">HRN EN 13043:2003 (agregati); HRN EN 12591:2009 </t>
  </si>
  <si>
    <t>(bitumen) i HRN EN 13108-1:2007 (asfaltbeton). Izvedba</t>
  </si>
  <si>
    <t xml:space="preserve"> i kontrola kakvoće prema HRN EN 13108. Obračun po </t>
  </si>
  <si>
    <t>m² izvedenog sloja.</t>
  </si>
  <si>
    <t xml:space="preserve">Izrada spoja sanitarne kanalizacije na postojeće </t>
  </si>
  <si>
    <t xml:space="preserve">reviziono okno javne kanalizacije. Spojno okno je </t>
  </si>
  <si>
    <t xml:space="preserve">izvedeno kao montažno PEHD okno. Spojeve izvesti sa </t>
  </si>
  <si>
    <t xml:space="preserve">potrebnim fazonskim elementima i brtvama isključivo </t>
  </si>
  <si>
    <t xml:space="preserve">prema uputama proizvođača postojećih okana. Rad </t>
  </si>
  <si>
    <t xml:space="preserve">obuhvaća pažljivo bušenje stijenke PEHD okna </t>
  </si>
  <si>
    <t xml:space="preserve">specijalnim priborom te izradu spoja pomoću priključnih </t>
  </si>
  <si>
    <t xml:space="preserve">fazonskih elemenata. Radove izvoditi prema uputama i </t>
  </si>
  <si>
    <t xml:space="preserve">uz nadzor lokalnog distributera. U stavku je uključen </t>
  </si>
  <si>
    <t xml:space="preserve">sav potreban rad i materijal. </t>
  </si>
  <si>
    <t>siva. Postava prema shemi u projektu. Opločnjaci se</t>
  </si>
  <si>
    <t xml:space="preserve">Dobava i postava slivne rešetke sa sifonom razreda </t>
  </si>
  <si>
    <t xml:space="preserve">opterećenja C250, s multifunkcionalnom dvostrukom </t>
  </si>
  <si>
    <t xml:space="preserve">omogućeno obostrano otvaranje rešetke za 110° . </t>
  </si>
  <si>
    <t xml:space="preserve">šarkom naeosjetljiva na smeće i sigurna na  lom, </t>
  </si>
  <si>
    <t xml:space="preserve">zaključavanje s vijkom. U cijeni dobava, postava, </t>
  </si>
  <si>
    <t xml:space="preserve">prepravak postojećeg okna kao i sav potreban rad i </t>
  </si>
  <si>
    <t>materijal.</t>
  </si>
  <si>
    <t>Obračun po m2.</t>
  </si>
  <si>
    <t xml:space="preserve">Dobava i ugradnja 2K polimer-bitumenskog premaza </t>
  </si>
  <si>
    <t>kao KÖSTER Deuxan 2K. Premaz se nanosi u 2 sloja</t>
  </si>
  <si>
    <t xml:space="preserve">na podložni sloj betona (obračunato u posebnoj stavci), </t>
  </si>
  <si>
    <t xml:space="preserve">ručno ili strojno, ukupne potrošnje 4 - 4.5 kg/m2. </t>
  </si>
  <si>
    <t xml:space="preserve">Premaz je visoko elastičan (izduženje pri lomu iznosi </t>
  </si>
  <si>
    <t xml:space="preserve">100%). Dubine do 5 mm moguće je poravnati s  grubim </t>
  </si>
  <si>
    <t xml:space="preserve">slojem KÖSTER  Deuxan-a 2K. Premaz ne propušta </t>
  </si>
  <si>
    <t xml:space="preserve">plinove radona. Prije ugradnje premaza potrebno je </t>
  </si>
  <si>
    <t xml:space="preserve">ugraditi polimer-silikatni  temeljni premaz kao KÖSTER </t>
  </si>
  <si>
    <t xml:space="preserve">Polysil TG 500, potrošnje 130-250 g/m2 (ovisno o </t>
  </si>
  <si>
    <t xml:space="preserve">upojnosti podloge). Između slojeva bitumenskog </t>
  </si>
  <si>
    <t>premaza ugrađuje se alkalno-otporna staklena mrežica</t>
  </si>
  <si>
    <t xml:space="preserve"> kao KÖSTER Armaturna Mrežica, radi ojačanja i veće </t>
  </si>
  <si>
    <t xml:space="preserve">sposobnosti premoštavanja pukotina. Prije betoniranja </t>
  </si>
  <si>
    <t xml:space="preserve">AB ploče potrebno je zaštititi hidroizolacijski premaz sa </t>
  </si>
  <si>
    <t xml:space="preserve">slojem građevinske PE folije i slojem geotektila </t>
  </si>
  <si>
    <t>(obračunato u posebnoj stavci). Obračun po m2.</t>
  </si>
  <si>
    <t>Vanjska horizontalna hidroizolacija fontane.</t>
  </si>
  <si>
    <t>Vanjska vertikalna hidroizolacija fontane.</t>
  </si>
  <si>
    <t xml:space="preserve">Dobava i ugradnja 2K polimer-bitumenskog premaza kao </t>
  </si>
  <si>
    <t xml:space="preserve">KÖSTER Deuxan 2K. Premaz se nanosi u 2 sloja, ručno </t>
  </si>
  <si>
    <t xml:space="preserve">ili strojno, ukupne potrošnje 4 - 4.5 kg/m2. Premaz je </t>
  </si>
  <si>
    <t xml:space="preserve">visoko elastičan (izduženje pri lomu iznosi 100%). </t>
  </si>
  <si>
    <t xml:space="preserve">Dubine do 5 mm moguće je poravnati s grubim slojem </t>
  </si>
  <si>
    <t xml:space="preserve">KÖSTER  Deuxan-a 2K. Premaz ne propušta plinove </t>
  </si>
  <si>
    <t xml:space="preserve">radona. Prije ugradnje premaza potrebno je ugraditi </t>
  </si>
  <si>
    <t xml:space="preserve">polimer-silikatni temeljni premaz kao KÖSTER Polysil </t>
  </si>
  <si>
    <t xml:space="preserve">TG 500, potrošnje 130-250 g/m2 (ovisno o upojnosti  </t>
  </si>
  <si>
    <t xml:space="preserve">podloge). Između slojeva bitumenskog premaza ugrađuje </t>
  </si>
  <si>
    <t xml:space="preserve">se alkalno-otporna staklena mrežica kao KÖSTER </t>
  </si>
  <si>
    <t xml:space="preserve">Armaturna Mrežica, radi ojačanja i veće sposobnosti </t>
  </si>
  <si>
    <t xml:space="preserve">premoštavanja pukotina. Premaz se ugrađuje na vanjske </t>
  </si>
  <si>
    <t xml:space="preserve">ukopane zidove, od dna temelja do visine 20-30cm iznad </t>
  </si>
  <si>
    <t>vanjske kote terena. Prije zatrpavanja zidova potrebno je</t>
  </si>
  <si>
    <t xml:space="preserve">zaštititi hidrozolaciju sa XPS pločama (obračunato u </t>
  </si>
  <si>
    <t>posebnoj stavci). Obračun po m2.</t>
  </si>
  <si>
    <t xml:space="preserve">Holkeri na spojevima pod-zid (unutarnji dio konstrukcije) </t>
  </si>
  <si>
    <t xml:space="preserve">fontane. Dobava i ugradnja holkera (zaobljenja) na </t>
  </si>
  <si>
    <t xml:space="preserve">svim spojevima pod-zid od reparaturnog cementnog morta </t>
  </si>
  <si>
    <t xml:space="preserve">ojačanog vlaknima kao KÖSTER Reparaturni Mort NC. </t>
  </si>
  <si>
    <t xml:space="preserve">Potrošnja morta iznosi 2.5 kg/m'. Karakteristike morta: </t>
  </si>
  <si>
    <t xml:space="preserve">Tlačna čvrstoća: 70,7 MPa; Maksimalna veličina </t>
  </si>
  <si>
    <t xml:space="preserve">agregata: 1.2 mm; Ugradnja slijedećeg sloja: nakon 24h; </t>
  </si>
  <si>
    <t>Obračun po m'.</t>
  </si>
  <si>
    <t xml:space="preserve">Brtvljenje prodora cijevi (instalacije) fontane. Dobava i </t>
  </si>
  <si>
    <t xml:space="preserve">ugradnja poliolefinske trajnoplastične paste za brtvljenje </t>
  </si>
  <si>
    <t xml:space="preserve">kao KÖSTER KB-Flex 200. Pasta se ugrađuje u </t>
  </si>
  <si>
    <t xml:space="preserve">prethodno izvedeni šlic između cijevi i betonske </t>
  </si>
  <si>
    <t xml:space="preserve">konstrukcije, ili kroz samu cijev. Minimalna dubina </t>
  </si>
  <si>
    <t xml:space="preserve">utiskivanja paste iznosi 8cm. Po potrebi, prethodno se </t>
  </si>
  <si>
    <t xml:space="preserve">može utisnuti građevinska PUR-pjena. Podloga na koju </t>
  </si>
  <si>
    <t xml:space="preserve">se nanosi brtveća masa može biti suha, vlažna ili mokra </t>
  </si>
  <si>
    <t xml:space="preserve">(aktivni prodor vode). Izloženo brtvilo zatvoriti s </t>
  </si>
  <si>
    <t xml:space="preserve">brzosušećim cementom kao KÖSTER KB-Fix 5 </t>
  </si>
  <si>
    <t xml:space="preserve">(vrijeme vezanja 5 min). Stavka uključuje sav potreban </t>
  </si>
  <si>
    <t xml:space="preserve">materijal za brtvljenje. Radove izvesti prema uputama </t>
  </si>
  <si>
    <t>proizvođača. Obračun po kom.</t>
  </si>
  <si>
    <t>Unutarnja hidroizolacija fontane.</t>
  </si>
  <si>
    <t xml:space="preserve">Dobava i ugradnja elastičnog 2K hidroizolacijskog </t>
  </si>
  <si>
    <t xml:space="preserve">premaza kao KÖSTER 21, prema EN 1504-2. Premaz </t>
  </si>
  <si>
    <t xml:space="preserve">je bijele boje, otporan na povremeni pješački promet, </t>
  </si>
  <si>
    <t xml:space="preserve">starenje, UV zrake, soli i smrzavanje. Štiti od sintetičkih </t>
  </si>
  <si>
    <t xml:space="preserve">ulja i alifatskih ugljikovodika. Ne sadrži hlapljive organske </t>
  </si>
  <si>
    <t xml:space="preserve">tvari (udio VOC-a = 0). Materijal se može razrijediti s </t>
  </si>
  <si>
    <t xml:space="preserve">vodom do 8% težinski. Ugradnja u 2 sloja s time da se </t>
  </si>
  <si>
    <t xml:space="preserve">u prvi sloj utapa alkalno otporna staklena mrežica kao </t>
  </si>
  <si>
    <t>KÖSTER Armaturna Mrežica. Na svim spojevima pod-</t>
  </si>
  <si>
    <t xml:space="preserve">zid ugraditi gumiranu traku kao KÖSTER BD Flex Traka </t>
  </si>
  <si>
    <t xml:space="preserve">za spojeve K 120. KÖSTER 21 ima odličnu prionjivost </t>
  </si>
  <si>
    <t xml:space="preserve">na betonske i zidane konstrukcije, PVC, metal, drvo i </t>
  </si>
  <si>
    <t xml:space="preserve">bitumen. Premaz se po potrebi može pigmentirati (boja </t>
  </si>
  <si>
    <t xml:space="preserve">po izboru investitora). Ukupna potrošnja: 2.5 - 3.0 kg/m2. </t>
  </si>
  <si>
    <t xml:space="preserve">Oko prodora mlaznica potrebno je ugraditi predgotovljene </t>
  </si>
  <si>
    <t xml:space="preserve">gumirane manžete kao KÖSTER BD  Zidna Manžeta </t>
  </si>
  <si>
    <t xml:space="preserve">(120x120mm) ili BD Podna Manžeta (350x350mm). </t>
  </si>
  <si>
    <t>Unutarnja hidroizolacija prostora za instalacije.</t>
  </si>
  <si>
    <t>bitumen. Ukupna potrošnja: 2.5 - 3.0 kg/m2. Oko</t>
  </si>
  <si>
    <t xml:space="preserve">prodora mlaznica potrebno je ugraditi predgotovljene </t>
  </si>
  <si>
    <t>Vanjska horizontalna hidroizolacija strojarnice.</t>
  </si>
  <si>
    <t>Vanjska vertikalna hidroizolacija strojarnice.</t>
  </si>
  <si>
    <t xml:space="preserve">strojarnice. Dobava i ugradnja holkera (zaobljenja) na </t>
  </si>
  <si>
    <t xml:space="preserve">Brtvljenje prodora cijevi (instalacije) strojarnice. Dobava i </t>
  </si>
  <si>
    <t>Unutarnja hidroizolacija kompenzacijskog bazena.</t>
  </si>
  <si>
    <t xml:space="preserve">Dobava i postava zaštite horizontalne hidroizolacije </t>
  </si>
  <si>
    <t xml:space="preserve">fontane geotekstilom. Potrebne karakteristike </t>
  </si>
  <si>
    <t>Dobava i postava zaštite horizontalne hidroizolacije</t>
  </si>
  <si>
    <t xml:space="preserve">strojarnice geotekstilom. Potrebne karakteristike </t>
  </si>
  <si>
    <t xml:space="preserve">tip kao Teraplast. Stavka uključuje pripremu </t>
  </si>
  <si>
    <t xml:space="preserve">podloge i grundiranjem izradu završnog </t>
  </si>
  <si>
    <t xml:space="preserve">sloja, čišćenje površine i zaštitu. U stavku </t>
  </si>
  <si>
    <t>sav materijal.</t>
  </si>
  <si>
    <t xml:space="preserve">je uključena nabava, doprema i izrada, te </t>
  </si>
  <si>
    <t xml:space="preserve">Dobava i postava PE folije za zaštitu horizontalne </t>
  </si>
  <si>
    <t xml:space="preserve">hidroizolacije fontane. D=0,15 mm ljepljena samoljepljivom </t>
  </si>
  <si>
    <t>15.</t>
  </si>
  <si>
    <t xml:space="preserve">trakom širine 4 cm. Preklope traka izvesti minimalno </t>
  </si>
  <si>
    <t>15 cm.</t>
  </si>
  <si>
    <t xml:space="preserve">hidroizolacije strojarnice. D=0,15 mm ljepljena </t>
  </si>
  <si>
    <t xml:space="preserve">samoljepljivom trakom širine 4 cm. Preklope traka </t>
  </si>
  <si>
    <t>izvesti minimalno 15 cm.</t>
  </si>
  <si>
    <t xml:space="preserve">Dobava i postava zaštite vertikalne hidroizolacije </t>
  </si>
  <si>
    <t xml:space="preserve">fontane koja se sastoji od ekspandiranog </t>
  </si>
  <si>
    <t>polistirena XPS debljine 3 cm, koji se učvršćuju na</t>
  </si>
  <si>
    <t>3 cm</t>
  </si>
  <si>
    <t>hidroizolaciju točkastim lijepljenjem.</t>
  </si>
  <si>
    <t>16.</t>
  </si>
  <si>
    <t>17.</t>
  </si>
  <si>
    <t xml:space="preserve">strojarnice u zemlji i obloge AB zida strojarnice van </t>
  </si>
  <si>
    <t xml:space="preserve">zemlje koja se sastoji od ekspandiranog polistirena </t>
  </si>
  <si>
    <t xml:space="preserve">XPS debljine 3 cm, koji se učvršćuju na hidroizolaciju </t>
  </si>
  <si>
    <t>točkastim lijepljenjem.</t>
  </si>
  <si>
    <t xml:space="preserve">Izrada fasadne obloge zida na izvedeni XPS, </t>
  </si>
  <si>
    <t xml:space="preserve">S V E U K U P N A   R E K A P I T U L A C I J A </t>
  </si>
  <si>
    <t>GRAĐEVINSKO-OBRTNIČKI RADOVI</t>
  </si>
  <si>
    <t>VODOVOD I KANALIZACIJA</t>
  </si>
  <si>
    <t>ELEKTROINSTALACIJE</t>
  </si>
  <si>
    <t>UKUPNO BEZ PDV-a:</t>
  </si>
  <si>
    <t>UKUPNO PDV :</t>
  </si>
  <si>
    <t>TROŠKOVNIK ZA  GRAĐEVINU, TRG I FONTANA U SLATINI                I FAZA</t>
  </si>
  <si>
    <t>(Prilog uz troškovnik -  Nacrt el. instalacija  na uvid)</t>
  </si>
  <si>
    <t>Red. br.</t>
  </si>
  <si>
    <t>Opis stavke</t>
  </si>
  <si>
    <t>jed.mj.</t>
  </si>
  <si>
    <t>jed.cijena</t>
  </si>
  <si>
    <t>ukupna cijena</t>
  </si>
  <si>
    <t>MATERIJAL</t>
  </si>
  <si>
    <t>1</t>
  </si>
  <si>
    <t>Podna LED svjetiljka 7W, 400x400 RBG s bijelim staklom  debljine 10 mm otpornu na udarce s priključnom kutijom.  kao PLANE THORN</t>
  </si>
  <si>
    <t>2</t>
  </si>
  <si>
    <t xml:space="preserve"> Kutija za ugradnju podne LED RBG svjetiljke koja se ugrađuje u betonsko okno 400x400</t>
  </si>
  <si>
    <t>3</t>
  </si>
  <si>
    <t>Scenski programibilni RGB kontroler za napajanje led lampi 24 V sa 2 DMX kanala i 512 adresa</t>
  </si>
  <si>
    <t>4</t>
  </si>
  <si>
    <t>RUO1 izrađen kao :  ormarić 400x600x200  s vratima s bravicom i temeljnom pločom i priborom za montažu u zid   Mehanička izvedba je IP65, a ugrađena je slijedeća oprema:</t>
  </si>
  <si>
    <t>5</t>
  </si>
  <si>
    <t>Ugradbeni PVC ormar za vanjsku montažu RO2 za ugradnju Trofazne industrijske utičnice, Trofazne obične i dvije monofazne va min 800x500 sa zatvaranjem u tri točke i mogučnošću izlaska kabela kroz za to predviđene otvore</t>
  </si>
  <si>
    <t>7</t>
  </si>
  <si>
    <t>Bravica za ormar</t>
  </si>
  <si>
    <t>8</t>
  </si>
  <si>
    <t>katodni odvodnik</t>
  </si>
  <si>
    <t>9</t>
  </si>
  <si>
    <t>zaštitna sklopka diferencijalne struje Schrack tip            BCF0  40/4/0,03 S OKIDAČEM</t>
  </si>
  <si>
    <t>10</t>
  </si>
  <si>
    <t>Osigurać automatski 6 A</t>
  </si>
  <si>
    <t>11</t>
  </si>
  <si>
    <t>Istosmjerni osigurać 6A</t>
  </si>
  <si>
    <t>12</t>
  </si>
  <si>
    <t>Osigurać automatski 10 A</t>
  </si>
  <si>
    <t>13</t>
  </si>
  <si>
    <t>Osigurać automatski 16 A</t>
  </si>
  <si>
    <t>14</t>
  </si>
  <si>
    <t>Osigurać automatski 3x16 A</t>
  </si>
  <si>
    <t>15</t>
  </si>
  <si>
    <t>Osigurać automatski 3x25 A</t>
  </si>
  <si>
    <t>16</t>
  </si>
  <si>
    <t>Osigurać automatski 3x32 A</t>
  </si>
  <si>
    <t>17</t>
  </si>
  <si>
    <t>sklopka schrack tip LT40.SMA.0/13P/N</t>
  </si>
  <si>
    <t>18</t>
  </si>
  <si>
    <t>Sklopnik 40A sa špulom 230V</t>
  </si>
  <si>
    <t>Osiguraćka Rastavna sklopka s VU osiguračima do 160 A sa patronama</t>
  </si>
  <si>
    <t>Osiguraćka Rastavna sklopka s VU osiguračima do 250 A sa patronama</t>
  </si>
  <si>
    <t>Sabirnica troredna za autom osiguraće</t>
  </si>
  <si>
    <t>kompl</t>
  </si>
  <si>
    <t>Sabirnica "0"</t>
  </si>
  <si>
    <t>m</t>
  </si>
  <si>
    <t>19</t>
  </si>
  <si>
    <t>Sabirnica zaštite</t>
  </si>
  <si>
    <t>20</t>
  </si>
  <si>
    <t xml:space="preserve">kabel XP00 A 4x25mm2 </t>
  </si>
  <si>
    <t>21</t>
  </si>
  <si>
    <t>kabel   NYY-J 5x10 mm2</t>
  </si>
  <si>
    <t>22</t>
  </si>
  <si>
    <t>kabel   NYY-J 5x6 mm2</t>
  </si>
  <si>
    <t>23</t>
  </si>
  <si>
    <t>kabel   YSLY 4x1,5 mm2</t>
  </si>
  <si>
    <t>24</t>
  </si>
  <si>
    <r>
      <t xml:space="preserve">Tićino cijev </t>
    </r>
    <r>
      <rPr>
        <sz val="10"/>
        <rFont val="Arial"/>
        <family val="2"/>
      </rPr>
      <t>Φ</t>
    </r>
    <r>
      <rPr>
        <sz val="10"/>
        <rFont val="Arial"/>
        <family val="0"/>
      </rPr>
      <t>32mm za polaganje kabela led rasvjete</t>
    </r>
  </si>
  <si>
    <t>25</t>
  </si>
  <si>
    <t>PHD drenažnaΦ50 za spoj okna led rasvjete s kanalizacijom</t>
  </si>
  <si>
    <t>26</t>
  </si>
  <si>
    <t>Cu uže 35 mm2 (7x2,5)</t>
  </si>
  <si>
    <t>27</t>
  </si>
  <si>
    <t>stezaljka odvojna,H-forma za Cu uže 35mm2</t>
  </si>
  <si>
    <t>28</t>
  </si>
  <si>
    <t>kabelska stopica Cu za prešanje 35 mm2 za vijak 12 mm</t>
  </si>
  <si>
    <t>29</t>
  </si>
  <si>
    <t>kabelska stopica Cu za prešanje 35 mm2 za vijak 10 mm</t>
  </si>
  <si>
    <t>30</t>
  </si>
  <si>
    <t>opomenska traka</t>
  </si>
  <si>
    <t>31</t>
  </si>
  <si>
    <t>gal štitnici</t>
  </si>
  <si>
    <t>32</t>
  </si>
  <si>
    <t>sitni spojni materijal</t>
  </si>
  <si>
    <t>pauš</t>
  </si>
  <si>
    <t>MATERIJAL UKUPNO:</t>
  </si>
  <si>
    <t>RADOVI</t>
  </si>
  <si>
    <t>Građevinski radovi</t>
  </si>
  <si>
    <t xml:space="preserve">Dobava ugradnja i opremanje sa svom opremom Metalnog ormara RUO,   sa svin elektromontažnim radovima </t>
  </si>
  <si>
    <t xml:space="preserve">ručni iskop i zatrpavanje kabelskog rova 0,4x0,8 m,za led rasvjetu  s pripremom posteljice kabela, zatrpavanje s nabijanjem u slojevima i odvozom preostale zemlje </t>
  </si>
  <si>
    <t>Bušenje ispod postoječeg nogostupa s postavljanjem cijevi promjera 70 mm</t>
  </si>
  <si>
    <t xml:space="preserve">izrada i betoniranje okna za ugradnju LED lampe s betonom marke MB-20 prema uputama proizvođača </t>
  </si>
  <si>
    <t>Iskop i demontaža temelja postojećeg RO</t>
  </si>
  <si>
    <t>Građevinski radovi ukupno</t>
  </si>
  <si>
    <t>Elektromontažni radovi</t>
  </si>
  <si>
    <t>dobava i polaganje XP00 A 4x25 mm2</t>
  </si>
  <si>
    <t>dobava i polaganje užeta za uzemjenje</t>
  </si>
  <si>
    <t>dobava i ugradnja štitnika PVC12/100GAL</t>
  </si>
  <si>
    <t>dobava i polaganje trake upozorenja</t>
  </si>
  <si>
    <t>6</t>
  </si>
  <si>
    <t xml:space="preserve">montaža svjetiljki, spajanje kabela na priključnu kutiju </t>
  </si>
  <si>
    <t>montaža podnih svjetiljki, spajanje kabela na priključnu kutiju</t>
  </si>
  <si>
    <t xml:space="preserve">montaža kučišta  podnih svjetiljki u okno, </t>
  </si>
  <si>
    <t>montaža i, spajanje kabela na razvodnu kutiju u podnožju podne lampe</t>
  </si>
  <si>
    <t>svi potrebni radovi na demontaži postojeće opreme s zbrinjavanjem otpada</t>
  </si>
  <si>
    <t>komp</t>
  </si>
  <si>
    <t>elektromontažni radovi u trafostanici</t>
  </si>
  <si>
    <t>elektromontažni radovi u RUO</t>
  </si>
  <si>
    <t>Elektromontažni radovi ukupno</t>
  </si>
  <si>
    <t>Ostali radovi</t>
  </si>
  <si>
    <t>ispivanje električnog izol. Otpora</t>
  </si>
  <si>
    <t>uspitivanje neprekinutosti zaštitnog vodića, te glavnog i dodatnog vodića za izjednačenje potencijala</t>
  </si>
  <si>
    <t>ispitivanje zaštite od el. Udara</t>
  </si>
  <si>
    <t>ispitivanje zaštite od dodirnog napona</t>
  </si>
  <si>
    <t>ispitivanje jakosti rasvjete</t>
  </si>
  <si>
    <t>zapisnik o funkcionalnom ispitivanju el. Instalacije</t>
  </si>
  <si>
    <t>jamčevni list (mjerni i sigurnosni uređaji)</t>
  </si>
  <si>
    <t>atesti ugrađenog materijala</t>
  </si>
  <si>
    <t>završno izvješće nadzornog inženjera</t>
  </si>
  <si>
    <t>Ukupno ostali radovi</t>
  </si>
  <si>
    <t>UKUPNO RADOVI</t>
  </si>
  <si>
    <t>SVE UKUPNO RAD+MATERIJAL</t>
  </si>
  <si>
    <t>Br</t>
  </si>
  <si>
    <t>Jed</t>
  </si>
  <si>
    <t>Kol</t>
  </si>
  <si>
    <t>Cijena</t>
  </si>
  <si>
    <t>I.</t>
  </si>
  <si>
    <t xml:space="preserve">STROJARSKA OPREMA FONTANE </t>
  </si>
  <si>
    <t/>
  </si>
  <si>
    <t>Pješčani filter za automatski rad, sa automatskim višeputnim ventilom 2".</t>
  </si>
  <si>
    <r>
      <t>Filter je kapaciteta Q=9,0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/h, opremljen sa:</t>
    </r>
  </si>
  <si>
    <t>- filterski spremnik izrađen iz poliestera</t>
  </si>
  <si>
    <t xml:space="preserve">- dimenzija D=500mm, H=770 mm </t>
  </si>
  <si>
    <t>- automatski višeputi ventil 1 1/2" (Astral art. 57187)</t>
  </si>
  <si>
    <t>kpl.</t>
  </si>
  <si>
    <t xml:space="preserve">- mineralna ispuna 0,5-1,5mm </t>
  </si>
  <si>
    <t>- manometar</t>
  </si>
  <si>
    <t>Kao npr. Astral ASTER filter kod 19781, ili jednakovrijedan proizvod drugog proizvođača.</t>
  </si>
  <si>
    <t xml:space="preserve">Cirkulacijska filterska crpka izrađena iz polipropilena (PP GF30), sa ugrađenim predfilterom za sakupljanje većih nečistoća, karakteristika: 
Q=9,0m3/h, H=10,0m, P1=0,69kW, P2=0,45kW, U=230V. 
</t>
  </si>
  <si>
    <t>Kao npr. Speck Magic 11, ili jednakovrijedan proizvod drugog proizvođača.</t>
  </si>
  <si>
    <t xml:space="preserve">Cirkulacijska crpka središnjeg vodenog efekata izrađena iz polipropilena (PP GF30), sa ugrađenim predfilterom za sakupljanje većih nečistoća, karakteristika: 
Q=14,4m3/h, H=8,5m, P=0,8kW, U=230V.  Crpka ima ugrađeni frekventni pretvarač.
</t>
  </si>
  <si>
    <t>Kao npr. OASE  Varionaut 365/DMX/02, ili jednakovrijedan proizvod drugog proizvođača.</t>
  </si>
  <si>
    <t xml:space="preserve">Cirkulacijska crpka vodenog efekta prstena izrađena iz polipropilena (PP GF30), sa ugrađenim predfilterom za sakupljanje većih nečistoća, karakteristika: 
Q=62,6m3/h, H=10,0m, P1=3,8kW, P2=3,0kW, U=400V. 
</t>
  </si>
  <si>
    <t>Kao npr. BADU Resort 70, ili jednakovrijedan proizvod drugog proizvođača.(2195700037).</t>
  </si>
  <si>
    <t>Frekventni regulator crpki vodenog efekta prstena snage 4,0 kW.</t>
  </si>
  <si>
    <t>Kao SPECK BADU Eco Drive II (2970400402)</t>
  </si>
  <si>
    <t xml:space="preserve">Tlačna, ispusna, i usisna  instalacija izrađena iz tlačnih PVC cijevi PN 10 bara uključivo sa fitinzima i ovješenjem, spajanje lijepljenjem. Profili od  d15 do d250. </t>
  </si>
  <si>
    <t>Tlačna fleksibilna PVC instalacija PN10 bara. Profil d50.</t>
  </si>
  <si>
    <t>Tlačna tranparentna PVC instalacija PN10 bara. Profil d50.</t>
  </si>
  <si>
    <t>Izrada i ugradnja vodonepropusnih prodora izrađenih od PVC cijevi i PVC ploča.</t>
  </si>
  <si>
    <t>PVC cijev d110 sa pločom 210x210x5mm (kom. 1)</t>
  </si>
  <si>
    <t>kom.</t>
  </si>
  <si>
    <t>PVC  cijev d63 sa pločom 160x160x6mm (kom. 2)</t>
  </si>
  <si>
    <t>PVC  cijev d50 sa pločom 150x150x6mm (kom. 2)</t>
  </si>
  <si>
    <t>Ploču i dio cijevi koja se ugrađuej u AB zid premazati ljepilom i posipati kvarcnim pijeskom.</t>
  </si>
  <si>
    <t>PVC kuglasti ventili, spajanje lijepljenjem, sa spojnim materijalom, PN10:</t>
  </si>
  <si>
    <t>d16</t>
  </si>
  <si>
    <t>d50</t>
  </si>
  <si>
    <t>d63</t>
  </si>
  <si>
    <t>d75</t>
  </si>
  <si>
    <t>PVC leptirasti ventil sa prirubničkim spojem, spajanje lijepljenjem, sa prirubnicama, tuljcima i spojnim materijalom, PN10:</t>
  </si>
  <si>
    <t>d125 (DN125) VENTIL</t>
  </si>
  <si>
    <t>d160 (DN150) VENTIL</t>
  </si>
  <si>
    <t>d125 prirubnički komplet</t>
  </si>
  <si>
    <t>d160 prirubnički komplet</t>
  </si>
  <si>
    <t>PVC protupovratni ventili, spajanje lijepljenjem PN6.</t>
  </si>
  <si>
    <t xml:space="preserve">Polietilenske cijevi PE100, SDR 11, izrađene u skladu sa prEN 1221-2 i ISO 4427.
Obračun se obavlja po metru kompletno montirane i ispitane cijevi.
</t>
  </si>
  <si>
    <t>d225</t>
  </si>
  <si>
    <t>d160</t>
  </si>
  <si>
    <t>d125</t>
  </si>
  <si>
    <t xml:space="preserve">Polietilenski spojni komadi  PE100, SDR 11, izrađene u skladu sa prEN 1221-2 i ISO 4427.
Obračun se obavlja po komadu.
</t>
  </si>
  <si>
    <t>KOMPLET PRIRUBNICA</t>
  </si>
  <si>
    <t>d225, DN200, PN6</t>
  </si>
  <si>
    <t>d160, DN150, PN6</t>
  </si>
  <si>
    <t>d125, DN125, PN6</t>
  </si>
  <si>
    <t>d63, DN50, PN6</t>
  </si>
  <si>
    <t>d50, DN40, PN6</t>
  </si>
  <si>
    <t>KOLJENO 45º</t>
  </si>
  <si>
    <t>Priključna vodovodna instalacija koja se sastoji od:</t>
  </si>
  <si>
    <t xml:space="preserve">- instalacija sa fitinzima i ovješenjem </t>
  </si>
  <si>
    <t>DN32-R1 1/4" - met 6</t>
  </si>
  <si>
    <t>DN15-R1/2" - met 3</t>
  </si>
  <si>
    <t>el. magnetski ventil DN15/R1/2", PN 10, U=230V</t>
  </si>
  <si>
    <t>(normalno zatvoren)</t>
  </si>
  <si>
    <t>kuglasti ventil DN32-R1 1/4" - kom 5</t>
  </si>
  <si>
    <t>nepovratni ventil DN32-R1 1/4" - kom 1</t>
  </si>
  <si>
    <t>Ionski omekšivač vode maksimalnog protoka Q=2,0 m3/h,</t>
  </si>
  <si>
    <t>U stavku uračunati mimovodni ventil i spremnik soli sa svom potrebom opremom.</t>
  </si>
  <si>
    <t>Kao CABY ICE, ili jednakovrijedan proizvod drugog proizvođača.</t>
  </si>
  <si>
    <t xml:space="preserve">Izrada, doprema i ugradnja kolektora izrađenog od nehrđajučeg čelika AISI 304. Kolektor čine: </t>
  </si>
  <si>
    <t>-nehrđajuča čelična cijev Ø168,3x3mm L=3,2m</t>
  </si>
  <si>
    <t>-nehrđajuča čelična cijev Ø114,3x3mm L=0,25m</t>
  </si>
  <si>
    <t>-nehrđajuča čelična cijev Ø26,9x2mm, L=6,0m</t>
  </si>
  <si>
    <t>-nehrđajuča čelična spojnica Ø26,4/1/2"(unutarnji navoj), L=34mm, kom.80</t>
  </si>
  <si>
    <t>-prirubnica DN150m PN6, kom.2</t>
  </si>
  <si>
    <t>-prirubnica DN100m PN6, kom.1</t>
  </si>
  <si>
    <t>-slijepa prirubnica DN100m PN6, kom.1</t>
  </si>
  <si>
    <t>18.</t>
  </si>
  <si>
    <t xml:space="preserve">Izrada, doprema i ugradnja spojnog elementa izrađenog od nehrđajučeg čelika AISI 304. Element čine: </t>
  </si>
  <si>
    <t>-nehrđajuča čelična cijev Ø139,7x3mm L=1,0m</t>
  </si>
  <si>
    <t>-nehrđajuča čelična cijev Ø114,3x3mm L=4,6m</t>
  </si>
  <si>
    <t>-nehrđajuča čelična redukcija Ø139,7/114,3x3mm, kom. 1</t>
  </si>
  <si>
    <r>
      <t>-nehrđajuče čelično koljeno 90º</t>
    </r>
    <r>
      <rPr>
        <sz val="10"/>
        <rFont val="Arial"/>
        <family val="2"/>
      </rPr>
      <t>,</t>
    </r>
    <r>
      <rPr>
        <sz val="8"/>
        <rFont val="Arial"/>
        <family val="2"/>
      </rPr>
      <t xml:space="preserve"> Ø114,3x3mm, kom. 1</t>
    </r>
  </si>
  <si>
    <r>
      <t>-nehrđajuče čelično koljeno 45º</t>
    </r>
    <r>
      <rPr>
        <sz val="10"/>
        <rFont val="Arial"/>
        <family val="2"/>
      </rPr>
      <t>,</t>
    </r>
    <r>
      <rPr>
        <sz val="8"/>
        <rFont val="Arial"/>
        <family val="2"/>
      </rPr>
      <t xml:space="preserve"> Ø114,3x3mm, kom. 2</t>
    </r>
  </si>
  <si>
    <t>-prirubnica DN125m PN6, kom.1</t>
  </si>
  <si>
    <t>-prirubnica DN100m PN6, kom.2</t>
  </si>
  <si>
    <t>19.</t>
  </si>
  <si>
    <t>Mlaznica središnjeg vodenog efekta sa 14 mlazova. Mlaznica izrađena od nehrđajućeg čelika AISI 304. Željeni vodeni efekt je maksimalna visina mlaza do 4,0m, protok cca 237,0 l/min, maks. potrebni tlak na mlaznici 0,49 bara.</t>
  </si>
  <si>
    <t>Kao OASE CROWN NOZZLE, kod 58907, ili jednakovrijedan proizvod drugog proizvođača.</t>
  </si>
  <si>
    <t>20.</t>
  </si>
  <si>
    <t>Mlaznica vodenog efekta prstena. Mlaznica izrađena od mijedi. Željeni vodeni efekt je maksimalna visina mlaza od 3,0m, protok cca 26,1 l/min, maks. potrebni tlak na mlaznici 0,39 bara.</t>
  </si>
  <si>
    <t>Kao OASE Comet5-8 Silver, kod 50762, ili jednakovrijedan proizvod drugog proizvođača.</t>
  </si>
  <si>
    <t>21.</t>
  </si>
  <si>
    <t>Ispusni element fontane koji se sastoji od kućišta sa priključkom d110, čepa, i rešeteke. Kućište i čep izrađeni od mesinga, rešetka izrađena od nehrđajučeg čelika AISI 304.</t>
  </si>
  <si>
    <t>Kao OASE 57467, ili jenakovrijedan proizvod drugog proizvođača.</t>
  </si>
  <si>
    <t>Kao OASE 51117, ili jenakovrijedan proizvod drugog proizvođača.</t>
  </si>
  <si>
    <t>Kao OASE 57462, ili jenakovrijedan proizvod drugog proizvođača.</t>
  </si>
  <si>
    <t>Kao OASE 51974, ili jenakovrijedan proizvod drugog proizvođača.</t>
  </si>
  <si>
    <t>22.</t>
  </si>
  <si>
    <t>Preljevni element fontane koji se sastoji od kućišta sa priključkom d110, vertiklane cijevi, i preljeva. Svi elementi izrađeni od mesinga.</t>
  </si>
  <si>
    <t>Kao OASE 57466, ili jenakovrijedan proizvod drugog proizvođača.</t>
  </si>
  <si>
    <t>Kao OASE 51123, ili jenakovrijedan proizvod drugog proizvođača.</t>
  </si>
  <si>
    <t>23.</t>
  </si>
  <si>
    <t xml:space="preserve">Zidna mlaznica za ubacivanje obrađene vode u bazen. Mlaznica izrađena od nehrđajučeg čelika AISI 316. Priključak navojni 1 1/2". Dužina 50mm. Kapacitet mlaznice maks. 4,5 m3/h. </t>
  </si>
  <si>
    <t>Kao Astral kod 16325, ili jednakovrijedan proizvod drugog proizvođača.</t>
  </si>
  <si>
    <t>24.</t>
  </si>
  <si>
    <t>Usisno/ispusna podna rešetka sa kućištem za ugradnju u dno bazena. Rešetka  400x400mm izrađena od nehrđajučeg čelika AISI 316. Kapacitet Q=83,0 m3/h (v=0,5m/s).</t>
  </si>
  <si>
    <t>Kao Astral kod 30766, ili jednakovrijedan proizvod drugog proizvođača.</t>
  </si>
  <si>
    <t>25.</t>
  </si>
  <si>
    <r>
      <t>Kučište za ugradnju pH i Rx sonde sa indikatorom protoka. Kučište izrađeno od pleksiglasa. Maksimalni tlak 5 bara, maksimalna temperatura vode 45º</t>
    </r>
    <r>
      <rPr>
        <sz val="10"/>
        <rFont val="Arial"/>
        <family val="2"/>
      </rPr>
      <t>C.</t>
    </r>
  </si>
  <si>
    <t>Kao ETATRON  SPS0001204, ili jednakovrijedan proizvod drugog proizvođača.</t>
  </si>
  <si>
    <t>26.</t>
  </si>
  <si>
    <t>Sonda za mjerenje Rx vrijednosti vode. Mjerno područje . Maksimalni tlak 6 bara. Duljina el. kabela 5,0m.</t>
  </si>
  <si>
    <t>Kao ETATRON AEL 0005001, ili jednakovrijedan proizvod drugog proizvođača.</t>
  </si>
  <si>
    <t>27.</t>
  </si>
  <si>
    <t>Sonda za mjerenje pH vrijednosti vode. Mjerno područje 0-14pH. Maksimalni tlak 6 bara. Duljina el. kabela 5,0m.</t>
  </si>
  <si>
    <t>Kao ETATRON AEL 0004901, ili jednakovrijedan proizvod drugog proizvođača.</t>
  </si>
  <si>
    <t>28.</t>
  </si>
  <si>
    <t xml:space="preserve">Mikroprocesorski upravljana dozirna peristaltičKa crpka, upravljiva na osnovu Rx vrijednosti. Kapaciteta Qmaks=1,0 l/h. </t>
  </si>
  <si>
    <t>Kao Etatron CXB4000302, ili jednakovrijedan proizvod drugog proizvođača.</t>
  </si>
  <si>
    <t>29.</t>
  </si>
  <si>
    <t xml:space="preserve">Mikroprocesorski upravljana dozirna peristaltičKa crpka, upravljiva na osnovu pH vrijednosti. Kapaciteta Qmaks=1,0 l/h. </t>
  </si>
  <si>
    <t>Kao Etatron CXB4000301, ili jednakovrijedan proizvod drugog proizvođača.</t>
  </si>
  <si>
    <t>30.</t>
  </si>
  <si>
    <t>Usisna i tlačna instalacija kemijske pripreme uključujući cijevi, usisne košare, dozirne ventile i opremu za učvršćivanje cjevovoda na zid ili strop.</t>
  </si>
  <si>
    <t>31.</t>
  </si>
  <si>
    <t>PVC ogrlica za ugradnju na PVC cijev.</t>
  </si>
  <si>
    <t>d50/1/2"</t>
  </si>
  <si>
    <t>32.</t>
  </si>
  <si>
    <t>Kemikalije za rad bazena:</t>
  </si>
  <si>
    <t>Sredstvo za snižavanje pH vrijednosti bazenske vode, pH minus – 25 litara</t>
  </si>
  <si>
    <t>L</t>
  </si>
  <si>
    <t>Sredstvo za dezinfekciju vode – 25 litara</t>
  </si>
  <si>
    <t>Otopina algecida - 25 litara</t>
  </si>
  <si>
    <t>33.</t>
  </si>
  <si>
    <t>Podvodni LED RGB reflektor (16,0W, 24VDC), duljina kabela 1,0m, okvir od nehrđajučeg čelika AISI 316L. U stavku uračunati nosač za ugradnju na pod.</t>
  </si>
  <si>
    <t>Kao OASE Profilux LED 320/DX/02, kod 50719, ili jednakovrijedan proizvod drugog proizvođača.</t>
  </si>
  <si>
    <t>34.</t>
  </si>
  <si>
    <t>Podvodni LED RGB reflektor (6,0W, 24VDC), duljina kabela 1,0m, okvir od nehrđajučeg čelika AISI 316L. U stavku uračunati nosač/obujmicu za ugradnju na cijev.</t>
  </si>
  <si>
    <t>Kao OASE Profilux LED 110/DX/02, kod 56298, ili jednakovrijedan proizvod drugog proizvođača.</t>
  </si>
  <si>
    <t>35.</t>
  </si>
  <si>
    <t xml:space="preserve">Vodonepropusna uvodnica za ugradnju u dno fontane IP68, za 4 električna kabela. </t>
  </si>
  <si>
    <t>Kao OASE Cable transition 4/70T, kod 57470.</t>
  </si>
  <si>
    <t>36.</t>
  </si>
  <si>
    <t>Podvodni LED DMX Driver za upravljanje 4 podvodna reflektora. Taštita IP68.</t>
  </si>
  <si>
    <t>Kao OASE Led DX/02, kod 50720.</t>
  </si>
  <si>
    <t>37.</t>
  </si>
  <si>
    <t xml:space="preserve">Transformator podvodnih reflektora za ugradnju u fontanu vodonepropusne izvedbe IP68, sa 4 izlaza, 24VDC, U=230V. Duljina kabela 20m. </t>
  </si>
  <si>
    <t>Kao OASE kod 50733, ili jednakovrijedan proizvod drugog proizvođača.</t>
  </si>
  <si>
    <t>38.</t>
  </si>
  <si>
    <t xml:space="preserve">Podvodni napojni el. kabela sa vodonepropusnim priključcima IP68 duljine: </t>
  </si>
  <si>
    <t>1,0m (24V DC). Kao OASE kod 12762.</t>
  </si>
  <si>
    <t>3,0m (24V DC). Kao OASE kod 12552</t>
  </si>
  <si>
    <t>39.</t>
  </si>
  <si>
    <t xml:space="preserve">Podvodni el. kabela DMX sa vodonepropusnim priključcima IP68 duljine: </t>
  </si>
  <si>
    <t>3,0m (24V DC). Kao OASE kod 12369.</t>
  </si>
  <si>
    <t>20,0m (24V DC). Kao OASE kod 12373.</t>
  </si>
  <si>
    <t>40.</t>
  </si>
  <si>
    <t>Završni DMX konektor BUS sistem DMX/01.</t>
  </si>
  <si>
    <t>Kao OASE kod 12007, ili jednakovrijedan proizvod drugog proizvođača.</t>
  </si>
  <si>
    <t>41.</t>
  </si>
  <si>
    <t>DMX kontroler WEC SII512/DMX/02</t>
  </si>
  <si>
    <t>Kao OASE kod 56491, ili jednakovrijedan proizvod drugog proizvođača.</t>
  </si>
  <si>
    <t>42.</t>
  </si>
  <si>
    <t>Element za priključak crijeva vakuum čistaća sa navojnim priključom 1 1/2". Izrađen od nehrđajučeg čelika AISI 316.</t>
  </si>
  <si>
    <t>Kao Astral 21644, ili jednakovrijedan proizvod drugog proizvođača.</t>
  </si>
  <si>
    <t>43.</t>
  </si>
  <si>
    <t>Komplet za vakumsko čišćenje bazena, koji se sastoji od:</t>
  </si>
  <si>
    <t>- usisna cijev 1 1/2" 10 met Astral 01377</t>
  </si>
  <si>
    <t>- teleskopska produžna ručka 2,4-4,8 met Astral 38423</t>
  </si>
  <si>
    <t>- četka za čišćenje dna bazena Astral 40997</t>
  </si>
  <si>
    <t>- mreža za hvatanje nečistoća sa površine i dna bazena Astral 36614</t>
  </si>
  <si>
    <t>- mreža za hvatanje nečistoća sa površine i dna bazena Astral 36613</t>
  </si>
  <si>
    <t>44.</t>
  </si>
  <si>
    <t>Test kit za ručno mjerenje slobodnog klora i pH vrijednosti vode.</t>
  </si>
  <si>
    <t>45.</t>
  </si>
  <si>
    <t>Ventilator odsisni kapaciteta Q=458 m3/h, P=30W, U=230V. U stavku uračunati spojni materijal.</t>
  </si>
  <si>
    <t>Kao HELIOS HV 200/4 R, ili jednakovrijedan proizvod drugog proizvođača.</t>
  </si>
  <si>
    <t>46.</t>
  </si>
  <si>
    <t>Aluminijska ventilacijska rešetka.</t>
  </si>
  <si>
    <t>45x45cm (v x š)</t>
  </si>
  <si>
    <t>U stavku uračunati sav potreban spojni materijal.</t>
  </si>
  <si>
    <t>47.</t>
  </si>
  <si>
    <t>Tlačna proba ugrađene instalacije na vodonepropusnost, te ispiranje instalacije i izdavanje atesta.</t>
  </si>
  <si>
    <t>48.</t>
  </si>
  <si>
    <t>Anemometar izrađen od platike, zaštite IP54, 24 VDC.</t>
  </si>
  <si>
    <t>Kao Oase 53913 ili jednakovrijedan proizvod drugog proizvođača.</t>
  </si>
  <si>
    <t>49.</t>
  </si>
  <si>
    <t>Upravljačka jedinica anemometra, zaštita IP54, 230 v.</t>
  </si>
  <si>
    <t>Kao Oase 51838 ili jednakovrijedan proizvod drugog proizvođača.</t>
  </si>
  <si>
    <t>50.</t>
  </si>
  <si>
    <t>Puštanje fontane u pogon, obučavanje tehničke osobe koja će održavati fontanu i izrada uputa za rukovanje.</t>
  </si>
  <si>
    <t>51.</t>
  </si>
  <si>
    <t>Izrada projekta izvedenog stanja u tri primjerka.</t>
  </si>
  <si>
    <t>STROJARSKA OPREMA FONTANE UKUPNO:</t>
  </si>
  <si>
    <t xml:space="preserve">ELEKTRO OPREMA FONTANE </t>
  </si>
  <si>
    <t xml:space="preserve"> +RO.FON</t>
  </si>
  <si>
    <t>Razvodni ormar bazenske tehnike</t>
  </si>
  <si>
    <t>Dobava, postava i spajanje industrijskog nazidnog ormara, ukupnih dimenzija 1000×1000×300mm (vxšxd). Ormar je izrađen od plastificiranog čeličnog lima. Oznaku razdjelnika kao i natpise na vratima izvesti na graviranim plastičnim pločicama. U razdjelnik ugraditi slijedeću opremu prema shemi:</t>
  </si>
  <si>
    <t>Nazidni ormar s temeljnom pločom dimenzija 1000x1000x300mm, tip kao NSYCRNG101030D, Schneider Electric</t>
  </si>
  <si>
    <t>Džep za dokumentaciju, tip kao NSYDPA44, Schneider Electric</t>
  </si>
  <si>
    <t>Lampa s utičnicom, tip kao Schneider Electric</t>
  </si>
  <si>
    <t>Mikroprekidač za uključivanje rasvjete, tip kao NSYDCM20, Schneider Electric</t>
  </si>
  <si>
    <t>Ventilator protoka 300m3, tip kao VF24, Schneider Electric</t>
  </si>
  <si>
    <t>Zaštitna rešetka, tip kao FS24, Schneider Electric</t>
  </si>
  <si>
    <t>Termostat, tip kao TS141, Schneider Electric</t>
  </si>
  <si>
    <t>Glavni zaštitni prekidač, 50 kA, 3P, C karakteristike, 32A</t>
  </si>
  <si>
    <t>Naponski okidač za zaštitni prekidač, 230VAC +1OF kontakt</t>
  </si>
  <si>
    <t>Diferencijalna zaštitna sklopka 4P, 32A/30mA, usaglašena sa pretvračima frekvencije (0 komponenta struje)</t>
  </si>
  <si>
    <t>Zaštitni prekidač, 15 kA, 1P, B karakteristike, 16A</t>
  </si>
  <si>
    <t>Zaštitni prekidač, 15 kA, 1P, B karakteristike, 6A</t>
  </si>
  <si>
    <t>Zaštitni prekidač, 10 kA, 2P, DC karakteristike, 3A</t>
  </si>
  <si>
    <t>Sklopnik 10A 3P 2NO 230V 50/60HZ</t>
  </si>
  <si>
    <t>Relej 4 C/O kontakta, 230VAC, 6A</t>
  </si>
  <si>
    <t>Podnožje za relej 4C/O</t>
  </si>
  <si>
    <t>Relej 4 C/O kontakta, 24VDC, 6A</t>
  </si>
  <si>
    <t>Podnožje za relej 1 C/O</t>
  </si>
  <si>
    <t>Signalne lampice za ugradnju na vrata ormara, 230VAC, LED, zelena</t>
  </si>
  <si>
    <t>Signalne lampice za ugradnju na vrata ormara, 230VAC, LED, crvena</t>
  </si>
  <si>
    <t>Stabilizirani ispravljač 230VAC/24V DC, 72W</t>
  </si>
  <si>
    <t>Tipkalo za nužni isklop</t>
  </si>
  <si>
    <t>Sklopka 1-0-2,1P,6A</t>
  </si>
  <si>
    <t>Sklopka 0-1,1P,6A</t>
  </si>
  <si>
    <t>Prekidač, motorski, magnetski 0,6-1,0 A sa 2 pomoćna kontakta</t>
  </si>
  <si>
    <t>Prekidač, motorski, magnetski 1,6-2,5 A sa 2 pomoćna kontakta</t>
  </si>
  <si>
    <t>Prekidač, motorski, magnetski 2,5-4 A sa 2 pomoćna kontakta</t>
  </si>
  <si>
    <t>Prekidač, motorski, magnetski 6-10 A sa 2 pomoćna kontakta</t>
  </si>
  <si>
    <t>Pretvarač frekvencije 400VAC, 6A , 4DI, 2AI, 2DO, 1AO, prigušnica u DC krugu</t>
  </si>
  <si>
    <t>Pretvarač frekvencije 400VAC, 10,5A , 4DI, 2AI, 2DO, 1AO, prigušnica u DC krugu</t>
  </si>
  <si>
    <t>PLC sa bazom 20DI, 8DO i modulom 4AO
Serijskom komunikacijskim portom, RTC-om,napajanje 230VAC, tip kao Micrologix 1200, Allen Bradley</t>
  </si>
  <si>
    <t>Scenski programibilni logički kontroler, 2 kanala DMX, 512 DMX adresa, 24VDC napajanje, 8DI, 8DO, tip kao WECSII512 Oase</t>
  </si>
  <si>
    <t>Atest ormara</t>
  </si>
  <si>
    <t>kpl</t>
  </si>
  <si>
    <t>Ožičavanje i izrada razvodnog ormara</t>
  </si>
  <si>
    <t>Sva potrebna montažna i spojna oprema potrebna za ugradnju specificirane opreme u SF ormare, bakrene sabirnice, igličaste sabirnice, redne stezaljke, sabirnice nule i zemlje, spojni vodovi, plastične kanalice, natpisne pločice, te ostali potrebni sitni spojni i montažni materijal i pribor.</t>
  </si>
  <si>
    <t xml:space="preserve"> +RO.BAZ</t>
  </si>
  <si>
    <t>Programiranje, parametriranje, puštanje u rad</t>
  </si>
  <si>
    <t>Izrada programske aplikacije za PLC i scenski PLC (prema dobivenim scenografijama od srane investitora), obuhvaća izradu programske aplikacije za upravljanje radom trošila fontane prema tehnološkim zahtjevima. Puštanje u rad postrojenja.</t>
  </si>
  <si>
    <t>Izrada dokumentacije izvedenog stanja i uputa</t>
  </si>
  <si>
    <t>Dokumentacija će sadržavati:</t>
  </si>
  <si>
    <t>- elektrodokumentaciju izvedenog stanja</t>
  </si>
  <si>
    <t>- upute za operatera</t>
  </si>
  <si>
    <t>- upute za održavanje</t>
  </si>
  <si>
    <t>- dokumentaciju programa</t>
  </si>
  <si>
    <t>- ispitne protokole i certifikate</t>
  </si>
  <si>
    <t>Dokumentacija će biti isporučena u 4 primjerka na papiru i na CD-u.</t>
  </si>
  <si>
    <t>OSTALI RADOVI</t>
  </si>
  <si>
    <t>Dobava, ugradnja i spajanje kabela. Kabeli se polažu u FeZn i PVC kanale te u zaštitne PE HD i PVC cijevi. Stavka uključuje probijanje prodora, kopanje utora te njihovo zatvaranje:</t>
  </si>
  <si>
    <t>Napojni kabel za +RO.FON- NIJE UKLJUČEN</t>
  </si>
  <si>
    <t>YSLCY 4x2,5mm2</t>
  </si>
  <si>
    <t>H07RN-F 4x2,5mm2</t>
  </si>
  <si>
    <t>H07RN-F 3x1,5mm2</t>
  </si>
  <si>
    <t>YSLY 2x1mm2</t>
  </si>
  <si>
    <t>YSLY 4x1mm2</t>
  </si>
  <si>
    <t>Dobava, montaža i spajanje vodova za izjednačavanje potencijala motorskih trošila, elemenata bazenske tehnike i metalnih dijelova u bazenu (ljestve, podne rešetke, konstrukcija ležišta i sl.). Vodovi se polažu u FeZn kanale te u zaštitne PE HD i PVC cijevi te na originalne zidne nosače. Stavka uključuje probijanje prodora, kopanje utora te njihovo zatvaranje:</t>
  </si>
  <si>
    <t>FeZn traka 20 x 3 mm</t>
  </si>
  <si>
    <t xml:space="preserve">P/F-Y 16 mm2 </t>
  </si>
  <si>
    <t>Dobava i ugradnja pocinčanih instalacijskih kanala. Stavka uključuje fazonske komade te materijal za spajanje i nošenje.</t>
  </si>
  <si>
    <t>PK100</t>
  </si>
  <si>
    <t>PK50</t>
  </si>
  <si>
    <t>Dobava i ugradnja zaštitnih krutih PVC kanala sa poklopcem za nadžbuknu ugradnju, IP 65. Stavka uključuje fazonske komade te materijal za spajanje i nošenje.</t>
  </si>
  <si>
    <t>80x80</t>
  </si>
  <si>
    <t>30x15</t>
  </si>
  <si>
    <t>Montaža i spajanje elektroormara fontane RO.FON.</t>
  </si>
  <si>
    <t>Spajanje opreme (elektromotori pumpi).</t>
  </si>
  <si>
    <t>Spajanje opreme (nivosklopke,  elektromagnetni ventil, dozirna pumpa, automatika grijanja i sl.)</t>
  </si>
  <si>
    <t>Dobava i montaža oznaka upozorenja i primjenjene zaštite.</t>
  </si>
  <si>
    <t>Sitni spojni i montažni materijal te materijal za označavanje</t>
  </si>
  <si>
    <t>Dobava, doprema, ugradnja i spajanje upravljačke elektronike za regulaciju nivoa vode kompenzacijskog bazena, tip kao 51554 Oase.</t>
  </si>
  <si>
    <t>Dobava, doprema, ugradnja i spajanje upravljačke elektronike za anemometar, tip kao 51838 Oase.</t>
  </si>
  <si>
    <t>Dobava, doprema i ugradnja anemometra, tip kao 53913 Oase</t>
  </si>
  <si>
    <t>Dobava, doprema i ugradnja zaštitne cijevi DWP D50</t>
  </si>
  <si>
    <t>Dobava, doprema i ugradnja fluo rasvjetni tjela sa cijevima, 2x18W, IP65, 230VAC</t>
  </si>
  <si>
    <t>Dobava, doprema i ugradnja nazidnih preklopki rasvjete 1P, 230VAC</t>
  </si>
  <si>
    <t>Puštanje instalacije u pogon, funkcionalno ispitivanje i podešavanje, obuka kadrova korisnika, te probni rad u trajanju od 2 dana.</t>
  </si>
  <si>
    <t>Izdavanje atesta za opremu i atestiranje sustava od strane nadležne ustanove.</t>
  </si>
  <si>
    <t>Pripremni i završni radovi te interni operativni nadzor za vrijeme montaže na gradilištu</t>
  </si>
  <si>
    <t>Transport materijala i alata na gradilište te povrat preostalog materijala s gradilišta nakon završene montaže.</t>
  </si>
  <si>
    <t>II.</t>
  </si>
  <si>
    <t>ELEKTRO OPREMA FONTANE UKUPNO:</t>
  </si>
  <si>
    <t>STROJARSKA OPREMA FONTANE</t>
  </si>
  <si>
    <t>ELEKTRO OPREMA FONTANE</t>
  </si>
  <si>
    <t>Br.st.</t>
  </si>
  <si>
    <t xml:space="preserve">SADRŽAJ STAVKE </t>
  </si>
  <si>
    <t>Jed. mjere</t>
  </si>
  <si>
    <t>Količina</t>
  </si>
  <si>
    <t xml:space="preserve">Jed. cijena </t>
  </si>
  <si>
    <t>Ukupno</t>
  </si>
  <si>
    <t xml:space="preserve">                                                 T R O Š K O V N I K</t>
  </si>
  <si>
    <t xml:space="preserve">                                           GRAĐEVINSKO-OBRTNIČKI</t>
  </si>
  <si>
    <t xml:space="preserve">Sva otvaranja žljebova i otvora u zidovima, temeljima i </t>
  </si>
  <si>
    <t>pločama ulaze u dužni metar cijevi.</t>
  </si>
  <si>
    <t>1) VODOVOD</t>
  </si>
  <si>
    <t>2) KANALIZACIJA</t>
  </si>
  <si>
    <t>3) KONTROLA IZVEDBE</t>
  </si>
  <si>
    <t>M.P.</t>
  </si>
  <si>
    <t>PONUDITELJ:</t>
  </si>
  <si>
    <t>_________________________________</t>
  </si>
  <si>
    <t>U ______________________, ____. ____. 2016.</t>
  </si>
  <si>
    <t>SVEUKUPNO RADOVI: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</si>
</sst>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_-&quot;kn &quot;* #,##0.00_-;&quot;-kn &quot;* #,##0.00_-;_-&quot;kn &quot;* \-??_-;_-@_-"/>
    <numFmt numFmtId="166" formatCode="&quot;kn &quot;#,##0.00"/>
    <numFmt numFmtId="167" formatCode="_-* #,##0.00_-;\-* #,##0.00_-;_-* &quot;-&quot;??_-;_-@_-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#,##0.00_ ;\-#,##0.00\ "/>
    <numFmt numFmtId="172" formatCode="#,##0.00_ ;[Red]\-#,##0.00\ "/>
    <numFmt numFmtId="173" formatCode="General_)"/>
  </numFmts>
  <fonts count="6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 CE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9"/>
      <color indexed="9"/>
      <name val="Geneva"/>
      <family val="0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9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C00000"/>
      <name val="Arial"/>
      <family val="2"/>
    </font>
    <font>
      <sz val="8"/>
      <color theme="0"/>
      <name val="Arial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 locked="0"/>
    </xf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8" fillId="31" borderId="8" applyNumberFormat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45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3">
    <xf numFmtId="0" fontId="0" fillId="0" borderId="0" xfId="0" applyAlignment="1">
      <alignment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 horizontal="left"/>
    </xf>
    <xf numFmtId="164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 indent="1"/>
    </xf>
    <xf numFmtId="4" fontId="0" fillId="0" borderId="0" xfId="0" applyNumberFormat="1" applyFill="1" applyAlignment="1">
      <alignment/>
    </xf>
    <xf numFmtId="164" fontId="0" fillId="0" borderId="11" xfId="0" applyNumberFormat="1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 indent="1"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0" xfId="0" applyNumberFormat="1" applyFill="1" applyAlignment="1">
      <alignment/>
    </xf>
    <xf numFmtId="2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43" fontId="0" fillId="0" borderId="0" xfId="109" applyAlignment="1">
      <alignment/>
    </xf>
    <xf numFmtId="4" fontId="0" fillId="0" borderId="11" xfId="88" applyNumberFormat="1" applyFont="1" applyBorder="1">
      <alignment/>
      <protection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3" fontId="0" fillId="0" borderId="0" xfId="109" applyFont="1" applyBorder="1" applyAlignment="1">
      <alignment/>
    </xf>
    <xf numFmtId="4" fontId="7" fillId="0" borderId="11" xfId="88" applyNumberFormat="1" applyFont="1" applyBorder="1">
      <alignment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vertical="center"/>
      <protection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6" fillId="0" borderId="0" xfId="57" applyFont="1" applyFill="1" applyAlignment="1">
      <alignment horizontal="left" vertical="center"/>
      <protection/>
    </xf>
    <xf numFmtId="49" fontId="14" fillId="0" borderId="13" xfId="57" applyNumberFormat="1" applyFont="1" applyFill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4" fontId="14" fillId="0" borderId="14" xfId="57" applyNumberFormat="1" applyFont="1" applyBorder="1" applyAlignment="1">
      <alignment horizontal="center" vertical="center" wrapText="1"/>
      <protection/>
    </xf>
    <xf numFmtId="4" fontId="14" fillId="0" borderId="15" xfId="57" applyNumberFormat="1" applyFont="1" applyBorder="1" applyAlignment="1">
      <alignment horizontal="center" vertical="center" wrapText="1"/>
      <protection/>
    </xf>
    <xf numFmtId="49" fontId="7" fillId="0" borderId="16" xfId="57" applyNumberFormat="1" applyFont="1" applyFill="1" applyBorder="1" applyAlignment="1">
      <alignment horizontal="center" vertical="center"/>
      <protection/>
    </xf>
    <xf numFmtId="0" fontId="6" fillId="0" borderId="17" xfId="57" applyFont="1" applyBorder="1" applyAlignment="1">
      <alignment horizontal="left" vertical="center" wrapText="1"/>
      <protection/>
    </xf>
    <xf numFmtId="0" fontId="0" fillId="0" borderId="17" xfId="57" applyBorder="1" applyAlignment="1">
      <alignment horizontal="center" vertical="center"/>
      <protection/>
    </xf>
    <xf numFmtId="4" fontId="0" fillId="0" borderId="17" xfId="57" applyNumberFormat="1" applyBorder="1" applyAlignment="1">
      <alignment vertical="center"/>
      <protection/>
    </xf>
    <xf numFmtId="4" fontId="0" fillId="0" borderId="18" xfId="57" applyNumberFormat="1" applyBorder="1" applyAlignment="1">
      <alignment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0" fontId="6" fillId="0" borderId="20" xfId="57" applyFont="1" applyBorder="1" applyAlignment="1">
      <alignment horizontal="left" vertical="center" wrapText="1"/>
      <protection/>
    </xf>
    <xf numFmtId="0" fontId="0" fillId="0" borderId="20" xfId="57" applyBorder="1" applyAlignment="1">
      <alignment horizontal="center" vertical="center"/>
      <protection/>
    </xf>
    <xf numFmtId="4" fontId="0" fillId="0" borderId="20" xfId="57" applyNumberFormat="1" applyBorder="1" applyAlignment="1">
      <alignment vertical="center"/>
      <protection/>
    </xf>
    <xf numFmtId="4" fontId="0" fillId="0" borderId="21" xfId="57" applyNumberFormat="1" applyBorder="1" applyAlignment="1">
      <alignment vertical="center"/>
      <protection/>
    </xf>
    <xf numFmtId="49" fontId="0" fillId="0" borderId="22" xfId="57" applyNumberFormat="1" applyFont="1" applyFill="1" applyBorder="1" applyAlignment="1">
      <alignment horizontal="center" vertical="center"/>
      <protection/>
    </xf>
    <xf numFmtId="0" fontId="0" fillId="0" borderId="23" xfId="57" applyBorder="1" applyAlignment="1">
      <alignment horizontal="left" vertical="center" wrapText="1"/>
      <protection/>
    </xf>
    <xf numFmtId="0" fontId="0" fillId="0" borderId="23" xfId="57" applyBorder="1" applyAlignment="1">
      <alignment horizontal="center" vertical="center"/>
      <protection/>
    </xf>
    <xf numFmtId="4" fontId="0" fillId="0" borderId="23" xfId="57" applyNumberFormat="1" applyBorder="1" applyAlignment="1">
      <alignment vertical="center"/>
      <protection/>
    </xf>
    <xf numFmtId="4" fontId="0" fillId="0" borderId="24" xfId="57" applyNumberFormat="1" applyBorder="1" applyAlignment="1">
      <alignment vertical="center"/>
      <protection/>
    </xf>
    <xf numFmtId="0" fontId="0" fillId="0" borderId="23" xfId="57" applyFont="1" applyBorder="1" applyAlignment="1">
      <alignment horizontal="justify" vertical="top" wrapText="1"/>
      <protection/>
    </xf>
    <xf numFmtId="0" fontId="0" fillId="0" borderId="23" xfId="57" applyBorder="1" applyAlignment="1">
      <alignment vertical="center" wrapText="1"/>
      <protection/>
    </xf>
    <xf numFmtId="0" fontId="0" fillId="0" borderId="23" xfId="59" applyFont="1" applyBorder="1" applyAlignment="1">
      <alignment horizontal="justify" vertical="top" wrapText="1"/>
      <protection/>
    </xf>
    <xf numFmtId="0" fontId="0" fillId="0" borderId="23" xfId="59" applyFont="1" applyBorder="1" applyAlignment="1" quotePrefix="1">
      <alignment horizontal="justify" vertical="top" wrapText="1"/>
      <protection/>
    </xf>
    <xf numFmtId="0" fontId="0" fillId="0" borderId="0" xfId="57" applyAlignment="1">
      <alignment vertical="center" wrapText="1"/>
      <protection/>
    </xf>
    <xf numFmtId="49" fontId="0" fillId="0" borderId="0" xfId="57" applyNumberFormat="1" applyFill="1" applyAlignment="1">
      <alignment horizontal="center" vertical="center"/>
      <protection/>
    </xf>
    <xf numFmtId="0" fontId="0" fillId="0" borderId="23" xfId="57" applyFont="1" applyBorder="1" applyAlignment="1">
      <alignment vertical="center" wrapText="1"/>
      <protection/>
    </xf>
    <xf numFmtId="49" fontId="0" fillId="0" borderId="22" xfId="57" applyNumberFormat="1" applyFill="1" applyBorder="1" applyAlignment="1">
      <alignment horizontal="center" vertical="center"/>
      <protection/>
    </xf>
    <xf numFmtId="4" fontId="0" fillId="0" borderId="24" xfId="57" applyNumberFormat="1" applyFont="1" applyBorder="1" applyAlignment="1">
      <alignment vertical="center"/>
      <protection/>
    </xf>
    <xf numFmtId="49" fontId="0" fillId="0" borderId="19" xfId="57" applyNumberFormat="1" applyFont="1" applyFill="1" applyBorder="1" applyAlignment="1">
      <alignment horizontal="center" vertical="center"/>
      <protection/>
    </xf>
    <xf numFmtId="0" fontId="0" fillId="0" borderId="20" xfId="57" applyBorder="1" applyAlignment="1">
      <alignment vertical="center" wrapText="1"/>
      <protection/>
    </xf>
    <xf numFmtId="49" fontId="0" fillId="0" borderId="25" xfId="57" applyNumberFormat="1" applyFill="1" applyBorder="1" applyAlignment="1">
      <alignment horizontal="center" vertical="center"/>
      <protection/>
    </xf>
    <xf numFmtId="0" fontId="7" fillId="0" borderId="26" xfId="57" applyFont="1" applyBorder="1" applyAlignment="1">
      <alignment horizontal="left" vertical="center" wrapText="1"/>
      <protection/>
    </xf>
    <xf numFmtId="0" fontId="0" fillId="0" borderId="26" xfId="57" applyBorder="1" applyAlignment="1">
      <alignment horizontal="center" vertical="center"/>
      <protection/>
    </xf>
    <xf numFmtId="4" fontId="0" fillId="0" borderId="26" xfId="57" applyNumberFormat="1" applyBorder="1" applyAlignment="1">
      <alignment vertical="center"/>
      <protection/>
    </xf>
    <xf numFmtId="4" fontId="7" fillId="0" borderId="27" xfId="57" applyNumberFormat="1" applyFont="1" applyBorder="1" applyAlignment="1">
      <alignment vertical="center"/>
      <protection/>
    </xf>
    <xf numFmtId="49" fontId="0" fillId="0" borderId="28" xfId="57" applyNumberFormat="1" applyFill="1" applyBorder="1" applyAlignment="1">
      <alignment horizontal="center" vertical="center"/>
      <protection/>
    </xf>
    <xf numFmtId="0" fontId="7" fillId="0" borderId="29" xfId="57" applyFont="1" applyBorder="1" applyAlignment="1">
      <alignment horizontal="left" vertical="center" wrapText="1"/>
      <protection/>
    </xf>
    <xf numFmtId="0" fontId="0" fillId="0" borderId="29" xfId="57" applyBorder="1" applyAlignment="1">
      <alignment horizontal="center" vertical="center"/>
      <protection/>
    </xf>
    <xf numFmtId="4" fontId="0" fillId="0" borderId="29" xfId="57" applyNumberFormat="1" applyBorder="1" applyAlignment="1">
      <alignment vertical="center"/>
      <protection/>
    </xf>
    <xf numFmtId="4" fontId="0" fillId="0" borderId="30" xfId="57" applyNumberFormat="1" applyBorder="1" applyAlignment="1">
      <alignment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32" xfId="57" applyFont="1" applyBorder="1" applyAlignment="1">
      <alignment horizontal="center" vertical="center" wrapText="1"/>
      <protection/>
    </xf>
    <xf numFmtId="0" fontId="0" fillId="0" borderId="32" xfId="57" applyBorder="1" applyAlignment="1">
      <alignment horizontal="center" vertical="center"/>
      <protection/>
    </xf>
    <xf numFmtId="4" fontId="0" fillId="0" borderId="32" xfId="57" applyNumberFormat="1" applyBorder="1" applyAlignment="1">
      <alignment vertical="center"/>
      <protection/>
    </xf>
    <xf numFmtId="4" fontId="0" fillId="0" borderId="33" xfId="57" applyNumberFormat="1" applyBorder="1" applyAlignment="1">
      <alignment vertical="center"/>
      <protection/>
    </xf>
    <xf numFmtId="49" fontId="0" fillId="0" borderId="31" xfId="57" applyNumberFormat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center" vertical="center"/>
      <protection/>
    </xf>
    <xf numFmtId="4" fontId="0" fillId="0" borderId="23" xfId="57" applyNumberFormat="1" applyFont="1" applyBorder="1" applyAlignment="1">
      <alignment vertical="center"/>
      <protection/>
    </xf>
    <xf numFmtId="0" fontId="7" fillId="0" borderId="0" xfId="57" applyFont="1" applyBorder="1">
      <alignment/>
      <protection/>
    </xf>
    <xf numFmtId="0" fontId="7" fillId="0" borderId="0" xfId="57" applyFont="1">
      <alignment/>
      <protection/>
    </xf>
    <xf numFmtId="49" fontId="0" fillId="0" borderId="31" xfId="57" applyNumberFormat="1" applyFont="1" applyBorder="1" applyAlignment="1">
      <alignment horizontal="center" vertical="center"/>
      <protection/>
    </xf>
    <xf numFmtId="0" fontId="0" fillId="0" borderId="23" xfId="57" applyFont="1" applyFill="1" applyBorder="1" applyAlignment="1">
      <alignment horizontal="left" vertical="center" wrapText="1"/>
      <protection/>
    </xf>
    <xf numFmtId="0" fontId="0" fillId="0" borderId="23" xfId="57" applyFont="1" applyBorder="1" applyAlignment="1">
      <alignment horizontal="center" vertical="center"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0" fillId="0" borderId="32" xfId="57" applyFont="1" applyFill="1" applyBorder="1" applyAlignment="1">
      <alignment horizontal="left" vertical="center" wrapText="1"/>
      <protection/>
    </xf>
    <xf numFmtId="0" fontId="0" fillId="0" borderId="32" xfId="57" applyFont="1" applyBorder="1" applyAlignment="1">
      <alignment horizontal="center" vertical="center"/>
      <protection/>
    </xf>
    <xf numFmtId="4" fontId="0" fillId="0" borderId="32" xfId="57" applyNumberFormat="1" applyFont="1" applyBorder="1" applyAlignment="1">
      <alignment vertical="center"/>
      <protection/>
    </xf>
    <xf numFmtId="4" fontId="0" fillId="0" borderId="33" xfId="57" applyNumberFormat="1" applyFont="1" applyBorder="1" applyAlignment="1">
      <alignment vertical="center"/>
      <protection/>
    </xf>
    <xf numFmtId="0" fontId="7" fillId="0" borderId="32" xfId="57" applyFont="1" applyFill="1" applyBorder="1" applyAlignment="1">
      <alignment horizontal="left" vertical="center" wrapText="1"/>
      <protection/>
    </xf>
    <xf numFmtId="0" fontId="7" fillId="0" borderId="32" xfId="57" applyFont="1" applyBorder="1" applyAlignment="1">
      <alignment horizontal="center" vertical="center"/>
      <protection/>
    </xf>
    <xf numFmtId="4" fontId="7" fillId="0" borderId="33" xfId="57" applyNumberFormat="1" applyFont="1" applyBorder="1" applyAlignment="1">
      <alignment vertical="center"/>
      <protection/>
    </xf>
    <xf numFmtId="49" fontId="6" fillId="0" borderId="31" xfId="57" applyNumberFormat="1" applyFont="1" applyBorder="1" applyAlignment="1">
      <alignment horizontal="center" vertical="center"/>
      <protection/>
    </xf>
    <xf numFmtId="0" fontId="6" fillId="0" borderId="32" xfId="57" applyFont="1" applyBorder="1" applyAlignment="1">
      <alignment horizontal="center" vertical="center"/>
      <protection/>
    </xf>
    <xf numFmtId="4" fontId="6" fillId="0" borderId="32" xfId="57" applyNumberFormat="1" applyFont="1" applyBorder="1" applyAlignment="1">
      <alignment vertical="center"/>
      <protection/>
    </xf>
    <xf numFmtId="4" fontId="6" fillId="0" borderId="33" xfId="57" applyNumberFormat="1" applyFont="1" applyBorder="1" applyAlignment="1">
      <alignment vertical="center"/>
      <protection/>
    </xf>
    <xf numFmtId="0" fontId="6" fillId="0" borderId="0" xfId="57" applyFont="1" applyBorder="1">
      <alignment/>
      <protection/>
    </xf>
    <xf numFmtId="0" fontId="6" fillId="0" borderId="0" xfId="57" applyFont="1">
      <alignment/>
      <protection/>
    </xf>
    <xf numFmtId="49" fontId="0" fillId="0" borderId="22" xfId="57" applyNumberFormat="1" applyFont="1" applyFill="1" applyBorder="1" applyAlignment="1">
      <alignment horizontal="center" vertical="center"/>
      <protection/>
    </xf>
    <xf numFmtId="49" fontId="0" fillId="0" borderId="23" xfId="57" applyNumberFormat="1" applyBorder="1" applyAlignment="1">
      <alignment vertical="center" wrapText="1"/>
      <protection/>
    </xf>
    <xf numFmtId="49" fontId="0" fillId="0" borderId="31" xfId="57" applyNumberFormat="1" applyFont="1" applyFill="1" applyBorder="1" applyAlignment="1">
      <alignment horizontal="center" vertical="center"/>
      <protection/>
    </xf>
    <xf numFmtId="49" fontId="0" fillId="0" borderId="32" xfId="57" applyNumberFormat="1" applyBorder="1" applyAlignment="1">
      <alignment vertical="center" wrapText="1"/>
      <protection/>
    </xf>
    <xf numFmtId="49" fontId="7" fillId="0" borderId="31" xfId="57" applyNumberFormat="1" applyFont="1" applyBorder="1" applyAlignment="1">
      <alignment horizontal="center" vertical="center"/>
      <protection/>
    </xf>
    <xf numFmtId="4" fontId="7" fillId="0" borderId="32" xfId="57" applyNumberFormat="1" applyFont="1" applyBorder="1" applyAlignment="1">
      <alignment vertical="center"/>
      <protection/>
    </xf>
    <xf numFmtId="49" fontId="6" fillId="0" borderId="34" xfId="57" applyNumberFormat="1" applyFont="1" applyBorder="1" applyAlignment="1">
      <alignment horizontal="center" vertical="center"/>
      <protection/>
    </xf>
    <xf numFmtId="0" fontId="6" fillId="0" borderId="34" xfId="57" applyFont="1" applyFill="1" applyBorder="1" applyAlignment="1">
      <alignment horizontal="left" vertical="center" wrapText="1"/>
      <protection/>
    </xf>
    <xf numFmtId="0" fontId="6" fillId="0" borderId="34" xfId="57" applyFont="1" applyBorder="1" applyAlignment="1">
      <alignment horizontal="center" vertical="center"/>
      <protection/>
    </xf>
    <xf numFmtId="4" fontId="6" fillId="0" borderId="34" xfId="57" applyNumberFormat="1" applyFont="1" applyBorder="1" applyAlignment="1">
      <alignment vertical="center"/>
      <protection/>
    </xf>
    <xf numFmtId="4" fontId="6" fillId="0" borderId="35" xfId="57" applyNumberFormat="1" applyFont="1" applyBorder="1" applyAlignment="1">
      <alignment vertical="center"/>
      <protection/>
    </xf>
    <xf numFmtId="49" fontId="0" fillId="0" borderId="19" xfId="57" applyNumberFormat="1" applyFont="1" applyBorder="1" applyAlignment="1">
      <alignment horizontal="center" vertical="center"/>
      <protection/>
    </xf>
    <xf numFmtId="0" fontId="0" fillId="0" borderId="20" xfId="57" applyFont="1" applyFill="1" applyBorder="1" applyAlignment="1">
      <alignment horizontal="left" vertical="center" wrapText="1"/>
      <protection/>
    </xf>
    <xf numFmtId="0" fontId="0" fillId="0" borderId="20" xfId="57" applyFont="1" applyBorder="1" applyAlignment="1">
      <alignment horizontal="center" vertical="center"/>
      <protection/>
    </xf>
    <xf numFmtId="4" fontId="0" fillId="0" borderId="20" xfId="57" applyNumberFormat="1" applyFont="1" applyBorder="1" applyAlignment="1">
      <alignment vertical="center"/>
      <protection/>
    </xf>
    <xf numFmtId="4" fontId="0" fillId="0" borderId="21" xfId="57" applyNumberFormat="1" applyFont="1" applyBorder="1" applyAlignment="1">
      <alignment vertical="center"/>
      <protection/>
    </xf>
    <xf numFmtId="0" fontId="15" fillId="33" borderId="25" xfId="57" applyFont="1" applyFill="1" applyBorder="1" applyAlignment="1">
      <alignment horizontal="center" vertical="center"/>
      <protection/>
    </xf>
    <xf numFmtId="0" fontId="16" fillId="33" borderId="26" xfId="57" applyFont="1" applyFill="1" applyBorder="1" applyAlignment="1">
      <alignment wrapText="1"/>
      <protection/>
    </xf>
    <xf numFmtId="0" fontId="15" fillId="33" borderId="26" xfId="57" applyFont="1" applyFill="1" applyBorder="1" applyAlignment="1">
      <alignment horizontal="center"/>
      <protection/>
    </xf>
    <xf numFmtId="4" fontId="15" fillId="33" borderId="26" xfId="57" applyNumberFormat="1" applyFont="1" applyFill="1" applyBorder="1" applyAlignment="1">
      <alignment vertical="center"/>
      <protection/>
    </xf>
    <xf numFmtId="4" fontId="16" fillId="33" borderId="36" xfId="57" applyNumberFormat="1" applyFont="1" applyFill="1" applyBorder="1" applyAlignment="1">
      <alignment vertical="center"/>
      <protection/>
    </xf>
    <xf numFmtId="0" fontId="15" fillId="0" borderId="37" xfId="57" applyFont="1" applyBorder="1">
      <alignment/>
      <protection/>
    </xf>
    <xf numFmtId="0" fontId="15" fillId="0" borderId="0" xfId="57" applyFont="1">
      <alignment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9" xfId="57" applyFont="1" applyBorder="1" applyAlignment="1">
      <alignment horizontal="center" vertical="center" wrapText="1"/>
      <protection/>
    </xf>
    <xf numFmtId="0" fontId="0" fillId="0" borderId="39" xfId="57" applyBorder="1" applyAlignment="1">
      <alignment horizontal="center" vertical="center"/>
      <protection/>
    </xf>
    <xf numFmtId="4" fontId="0" fillId="0" borderId="39" xfId="57" applyNumberFormat="1" applyBorder="1" applyAlignment="1">
      <alignment vertical="center"/>
      <protection/>
    </xf>
    <xf numFmtId="4" fontId="0" fillId="0" borderId="40" xfId="57" applyNumberFormat="1" applyBorder="1" applyAlignment="1">
      <alignment vertical="center"/>
      <protection/>
    </xf>
    <xf numFmtId="0" fontId="0" fillId="0" borderId="41" xfId="57" applyBorder="1">
      <alignment/>
      <protection/>
    </xf>
    <xf numFmtId="0" fontId="0" fillId="0" borderId="12" xfId="57" applyBorder="1">
      <alignment/>
      <protection/>
    </xf>
    <xf numFmtId="0" fontId="64" fillId="0" borderId="0" xfId="0" applyFont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4" fontId="7" fillId="0" borderId="42" xfId="2" applyNumberFormat="1" applyFont="1" applyFill="1" applyBorder="1" applyAlignment="1" applyProtection="1">
      <alignment horizontal="center" vertical="center" wrapText="1"/>
      <protection/>
    </xf>
    <xf numFmtId="4" fontId="17" fillId="33" borderId="43" xfId="57" applyNumberFormat="1" applyFont="1" applyFill="1" applyBorder="1" applyAlignment="1" applyProtection="1">
      <alignment horizontal="right" wrapText="1"/>
      <protection locked="0"/>
    </xf>
    <xf numFmtId="4" fontId="17" fillId="33" borderId="44" xfId="57" applyNumberFormat="1" applyFont="1" applyFill="1" applyBorder="1" applyAlignment="1" applyProtection="1">
      <alignment wrapText="1"/>
      <protection locked="0"/>
    </xf>
    <xf numFmtId="4" fontId="17" fillId="33" borderId="45" xfId="57" applyNumberFormat="1" applyFont="1" applyFill="1" applyBorder="1" applyAlignment="1" applyProtection="1">
      <alignment wrapText="1"/>
      <protection locked="0"/>
    </xf>
    <xf numFmtId="0" fontId="20" fillId="0" borderId="0" xfId="57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2" fontId="2" fillId="0" borderId="47" xfId="57" applyNumberFormat="1" applyFont="1" applyFill="1" applyBorder="1" applyAlignment="1" applyProtection="1">
      <alignment horizontal="left" vertical="top" wrapText="1"/>
      <protection locked="0"/>
    </xf>
    <xf numFmtId="0" fontId="2" fillId="0" borderId="0" xfId="57" applyFont="1" applyFill="1" applyBorder="1" applyAlignment="1" applyProtection="1">
      <alignment horizontal="left" vertical="top" wrapText="1"/>
      <protection locked="0"/>
    </xf>
    <xf numFmtId="172" fontId="2" fillId="0" borderId="47" xfId="87" applyNumberFormat="1" applyFont="1" applyFill="1" applyBorder="1" applyAlignment="1" applyProtection="1">
      <alignment horizontal="left" vertical="top"/>
      <protection locked="0"/>
    </xf>
    <xf numFmtId="4" fontId="2" fillId="0" borderId="0" xfId="57" applyNumberFormat="1" applyFont="1" applyFill="1" applyBorder="1" applyAlignment="1" applyProtection="1" quotePrefix="1">
      <alignment horizontal="left" vertical="top" wrapText="1"/>
      <protection locked="0"/>
    </xf>
    <xf numFmtId="0" fontId="2" fillId="0" borderId="0" xfId="57" applyFont="1" applyFill="1" applyBorder="1" applyAlignment="1" applyProtection="1" quotePrefix="1">
      <alignment horizontal="left" vertical="top" wrapText="1"/>
      <protection locked="0"/>
    </xf>
    <xf numFmtId="4" fontId="2" fillId="0" borderId="0" xfId="57" applyNumberFormat="1" applyFont="1" applyFill="1" applyBorder="1" applyAlignment="1" applyProtection="1">
      <alignment wrapText="1"/>
      <protection locked="0"/>
    </xf>
    <xf numFmtId="4" fontId="2" fillId="0" borderId="0" xfId="57" applyNumberFormat="1" applyFont="1" applyFill="1" applyBorder="1" applyAlignment="1" applyProtection="1">
      <alignment horizontal="center" wrapText="1"/>
      <protection locked="0"/>
    </xf>
    <xf numFmtId="4" fontId="2" fillId="0" borderId="47" xfId="57" applyNumberFormat="1" applyFont="1" applyFill="1" applyBorder="1" applyAlignment="1" applyProtection="1">
      <alignment horizontal="left" vertical="top" wrapText="1"/>
      <protection locked="0"/>
    </xf>
    <xf numFmtId="4" fontId="2" fillId="0" borderId="0" xfId="57" applyNumberFormat="1" applyFont="1" applyFill="1" applyBorder="1" applyAlignment="1" applyProtection="1">
      <alignment horizontal="left" vertical="top" wrapText="1"/>
      <protection locked="0"/>
    </xf>
    <xf numFmtId="0" fontId="2" fillId="0" borderId="0" xfId="57" applyFont="1" applyFill="1" applyBorder="1" applyAlignment="1" applyProtection="1">
      <alignment horizontal="center" wrapText="1"/>
      <protection locked="0"/>
    </xf>
    <xf numFmtId="4" fontId="2" fillId="0" borderId="0" xfId="34" applyNumberFormat="1" applyFont="1" applyBorder="1" applyAlignment="1" applyProtection="1">
      <alignment horizontal="right" wrapText="1"/>
      <protection locked="0"/>
    </xf>
    <xf numFmtId="172" fontId="20" fillId="0" borderId="47" xfId="87" applyNumberFormat="1" applyFont="1" applyFill="1" applyBorder="1" applyAlignment="1" applyProtection="1">
      <alignment horizontal="left" vertical="top"/>
      <protection locked="0"/>
    </xf>
    <xf numFmtId="4" fontId="20" fillId="0" borderId="0" xfId="34" applyNumberFormat="1" applyFont="1" applyBorder="1" applyAlignment="1" applyProtection="1">
      <alignment horizontal="right" wrapText="1"/>
      <protection locked="0"/>
    </xf>
    <xf numFmtId="0" fontId="20" fillId="0" borderId="0" xfId="57" applyFont="1" applyFill="1" applyBorder="1" applyAlignment="1" applyProtection="1" quotePrefix="1">
      <alignment horizontal="left" vertical="top" wrapText="1"/>
      <protection locked="0"/>
    </xf>
    <xf numFmtId="1" fontId="2" fillId="0" borderId="0" xfId="54" applyNumberFormat="1" applyFont="1" applyFill="1" applyBorder="1" applyAlignment="1" applyProtection="1">
      <alignment horizontal="center" wrapText="1"/>
      <protection locked="0"/>
    </xf>
    <xf numFmtId="1" fontId="20" fillId="0" borderId="0" xfId="54" applyNumberFormat="1" applyFont="1" applyFill="1" applyBorder="1" applyAlignment="1" applyProtection="1">
      <alignment horizontal="center" wrapText="1"/>
      <protection locked="0"/>
    </xf>
    <xf numFmtId="0" fontId="2" fillId="0" borderId="47" xfId="87" applyNumberFormat="1" applyFont="1" applyFill="1" applyBorder="1" applyAlignment="1" applyProtection="1">
      <alignment horizontal="left" vertical="top"/>
      <protection locked="0"/>
    </xf>
    <xf numFmtId="0" fontId="2" fillId="0" borderId="0" xfId="54" applyFont="1" applyBorder="1" applyAlignment="1" applyProtection="1">
      <alignment horizontal="center" vertical="top"/>
      <protection/>
    </xf>
    <xf numFmtId="0" fontId="2" fillId="0" borderId="0" xfId="54" applyFont="1" applyBorder="1" applyAlignment="1" applyProtection="1">
      <alignment vertical="top"/>
      <protection/>
    </xf>
    <xf numFmtId="0" fontId="20" fillId="0" borderId="0" xfId="54" applyFont="1" applyBorder="1" applyAlignment="1" applyProtection="1">
      <alignment horizontal="center" vertical="top"/>
      <protection/>
    </xf>
    <xf numFmtId="0" fontId="20" fillId="0" borderId="0" xfId="54" applyFont="1" applyBorder="1" applyAlignment="1" applyProtection="1">
      <alignment vertical="top"/>
      <protection/>
    </xf>
    <xf numFmtId="0" fontId="2" fillId="0" borderId="0" xfId="54" applyFont="1" applyBorder="1" applyAlignment="1" applyProtection="1">
      <alignment horizontal="center"/>
      <protection/>
    </xf>
    <xf numFmtId="0" fontId="20" fillId="0" borderId="0" xfId="54" applyFont="1" applyBorder="1" applyAlignment="1" applyProtection="1">
      <alignment horizontal="center"/>
      <protection/>
    </xf>
    <xf numFmtId="4" fontId="17" fillId="33" borderId="48" xfId="57" applyNumberFormat="1" applyFont="1" applyFill="1" applyBorder="1" applyAlignment="1" applyProtection="1">
      <alignment horizontal="right" wrapText="1"/>
      <protection locked="0"/>
    </xf>
    <xf numFmtId="4" fontId="17" fillId="33" borderId="49" xfId="57" applyNumberFormat="1" applyFont="1" applyFill="1" applyBorder="1" applyAlignment="1" applyProtection="1">
      <alignment wrapText="1"/>
      <protection locked="0"/>
    </xf>
    <xf numFmtId="4" fontId="17" fillId="33" borderId="50" xfId="57" applyNumberFormat="1" applyFont="1" applyFill="1" applyBorder="1" applyAlignment="1" applyProtection="1">
      <alignment wrapText="1"/>
      <protection locked="0"/>
    </xf>
    <xf numFmtId="0" fontId="0" fillId="0" borderId="51" xfId="0" applyBorder="1" applyAlignment="1">
      <alignment/>
    </xf>
    <xf numFmtId="0" fontId="0" fillId="0" borderId="47" xfId="0" applyBorder="1" applyAlignment="1">
      <alignment/>
    </xf>
    <xf numFmtId="172" fontId="2" fillId="0" borderId="40" xfId="87" applyNumberFormat="1" applyFont="1" applyFill="1" applyBorder="1" applyAlignment="1" applyProtection="1">
      <alignment horizontal="left" vertical="top"/>
      <protection locked="0"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164" fontId="0" fillId="0" borderId="4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0" fontId="64" fillId="0" borderId="0" xfId="67" applyFont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center" wrapText="1"/>
      <protection/>
    </xf>
    <xf numFmtId="4" fontId="2" fillId="0" borderId="0" xfId="67" applyNumberFormat="1" applyFont="1" applyFill="1" applyBorder="1" applyAlignment="1">
      <alignment horizontal="center"/>
      <protection/>
    </xf>
    <xf numFmtId="0" fontId="20" fillId="0" borderId="0" xfId="60" applyFont="1" applyFill="1" applyBorder="1" applyAlignment="1" applyProtection="1">
      <alignment horizontal="left" vertical="top" wrapText="1"/>
      <protection locked="0"/>
    </xf>
    <xf numFmtId="0" fontId="2" fillId="0" borderId="0" xfId="60" applyFont="1" applyFill="1" applyBorder="1" applyAlignment="1" applyProtection="1">
      <alignment horizontal="left" vertical="top" wrapText="1"/>
      <protection locked="0"/>
    </xf>
    <xf numFmtId="0" fontId="2" fillId="0" borderId="0" xfId="60" applyFont="1" applyFill="1" applyBorder="1" applyAlignment="1" applyProtection="1" quotePrefix="1">
      <alignment horizontal="left" vertical="top" wrapText="1"/>
      <protection locked="0"/>
    </xf>
    <xf numFmtId="4" fontId="2" fillId="0" borderId="0" xfId="60" applyNumberFormat="1" applyFont="1" applyFill="1" applyBorder="1" applyAlignment="1" applyProtection="1">
      <alignment wrapText="1"/>
      <protection locked="0"/>
    </xf>
    <xf numFmtId="4" fontId="17" fillId="33" borderId="43" xfId="60" applyNumberFormat="1" applyFont="1" applyFill="1" applyBorder="1" applyAlignment="1" applyProtection="1">
      <alignment horizontal="right" wrapText="1"/>
      <protection locked="0"/>
    </xf>
    <xf numFmtId="4" fontId="17" fillId="33" borderId="44" xfId="60" applyNumberFormat="1" applyFont="1" applyFill="1" applyBorder="1" applyAlignment="1" applyProtection="1">
      <alignment wrapText="1"/>
      <protection locked="0"/>
    </xf>
    <xf numFmtId="4" fontId="17" fillId="33" borderId="45" xfId="60" applyNumberFormat="1" applyFont="1" applyFill="1" applyBorder="1" applyAlignment="1" applyProtection="1">
      <alignment wrapText="1"/>
      <protection locked="0"/>
    </xf>
    <xf numFmtId="0" fontId="7" fillId="0" borderId="32" xfId="67" applyNumberFormat="1" applyFont="1" applyFill="1" applyBorder="1" applyAlignment="1" applyProtection="1">
      <alignment horizontal="center" vertical="center" wrapText="1"/>
      <protection/>
    </xf>
    <xf numFmtId="0" fontId="7" fillId="0" borderId="42" xfId="67" applyNumberFormat="1" applyFont="1" applyFill="1" applyBorder="1" applyAlignment="1" applyProtection="1">
      <alignment horizontal="center" vertical="center" wrapText="1"/>
      <protection/>
    </xf>
    <xf numFmtId="4" fontId="17" fillId="33" borderId="51" xfId="60" applyNumberFormat="1" applyFont="1" applyFill="1" applyBorder="1" applyAlignment="1" applyProtection="1">
      <alignment horizontal="right" wrapText="1"/>
      <protection locked="0"/>
    </xf>
    <xf numFmtId="4" fontId="17" fillId="33" borderId="54" xfId="60" applyNumberFormat="1" applyFont="1" applyFill="1" applyBorder="1" applyAlignment="1" applyProtection="1">
      <alignment wrapText="1"/>
      <protection locked="0"/>
    </xf>
    <xf numFmtId="4" fontId="17" fillId="33" borderId="52" xfId="60" applyNumberFormat="1" applyFont="1" applyFill="1" applyBorder="1" applyAlignment="1" applyProtection="1">
      <alignment wrapText="1"/>
      <protection locked="0"/>
    </xf>
    <xf numFmtId="172" fontId="19" fillId="0" borderId="51" xfId="87" applyNumberFormat="1" applyFont="1" applyFill="1" applyBorder="1" applyAlignment="1" applyProtection="1">
      <alignment horizontal="right" vertical="top"/>
      <protection locked="0"/>
    </xf>
    <xf numFmtId="0" fontId="64" fillId="0" borderId="0" xfId="74" applyFont="1" applyAlignment="1">
      <alignment horizontal="center" vertical="center" wrapText="1"/>
      <protection/>
    </xf>
    <xf numFmtId="0" fontId="2" fillId="0" borderId="0" xfId="74" applyFont="1" applyFill="1" applyBorder="1" applyAlignment="1">
      <alignment horizontal="center" wrapText="1"/>
      <protection/>
    </xf>
    <xf numFmtId="4" fontId="2" fillId="0" borderId="0" xfId="74" applyNumberFormat="1" applyFont="1" applyFill="1" applyBorder="1" applyAlignment="1">
      <alignment horizontal="center"/>
      <protection/>
    </xf>
    <xf numFmtId="1" fontId="2" fillId="0" borderId="0" xfId="74" applyNumberFormat="1" applyFont="1" applyFill="1" applyBorder="1" applyAlignment="1">
      <alignment horizontal="center"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4" fontId="2" fillId="0" borderId="0" xfId="61" applyNumberFormat="1" applyFont="1" applyFill="1" applyBorder="1" applyAlignment="1" applyProtection="1" quotePrefix="1">
      <alignment horizontal="left" vertical="top" wrapText="1"/>
      <protection locked="0"/>
    </xf>
    <xf numFmtId="0" fontId="2" fillId="0" borderId="0" xfId="61" applyFont="1" applyFill="1" applyBorder="1" applyAlignment="1" applyProtection="1" quotePrefix="1">
      <alignment horizontal="left" vertical="top" wrapText="1"/>
      <protection locked="0"/>
    </xf>
    <xf numFmtId="4" fontId="2" fillId="0" borderId="0" xfId="61" applyNumberFormat="1" applyFont="1" applyFill="1" applyBorder="1" applyAlignment="1" applyProtection="1">
      <alignment wrapText="1"/>
      <protection locked="0"/>
    </xf>
    <xf numFmtId="4" fontId="2" fillId="0" borderId="0" xfId="61" applyNumberFormat="1" applyFont="1" applyFill="1" applyBorder="1" applyAlignment="1" applyProtection="1">
      <alignment horizontal="center" wrapText="1"/>
      <protection locked="0"/>
    </xf>
    <xf numFmtId="4" fontId="2" fillId="0" borderId="46" xfId="74" applyNumberFormat="1" applyFont="1" applyFill="1" applyBorder="1" applyAlignment="1">
      <alignment horizontal="center"/>
      <protection/>
    </xf>
    <xf numFmtId="0" fontId="64" fillId="0" borderId="0" xfId="80" applyFont="1" applyAlignment="1">
      <alignment horizontal="center" vertical="center" wrapText="1"/>
      <protection/>
    </xf>
    <xf numFmtId="4" fontId="2" fillId="0" borderId="0" xfId="80" applyNumberFormat="1" applyFont="1" applyFill="1" applyBorder="1" applyAlignment="1">
      <alignment horizontal="center"/>
      <protection/>
    </xf>
    <xf numFmtId="4" fontId="2" fillId="0" borderId="0" xfId="62" applyNumberFormat="1" applyFont="1" applyFill="1" applyBorder="1" applyAlignment="1" applyProtection="1">
      <alignment horizontal="left" vertical="top" wrapText="1"/>
      <protection locked="0"/>
    </xf>
    <xf numFmtId="4" fontId="2" fillId="0" borderId="0" xfId="62" applyNumberFormat="1" applyFont="1" applyFill="1" applyBorder="1" applyAlignment="1" applyProtection="1">
      <alignment wrapText="1"/>
      <protection locked="0"/>
    </xf>
    <xf numFmtId="4" fontId="2" fillId="0" borderId="0" xfId="62" applyNumberFormat="1" applyFont="1" applyFill="1" applyBorder="1" applyAlignment="1" applyProtection="1">
      <alignment horizontal="center" wrapText="1"/>
      <protection locked="0"/>
    </xf>
    <xf numFmtId="4" fontId="2" fillId="0" borderId="0" xfId="82" applyNumberFormat="1" applyFont="1" applyFill="1" applyBorder="1" applyAlignment="1">
      <alignment horizontal="center"/>
      <protection/>
    </xf>
    <xf numFmtId="0" fontId="2" fillId="0" borderId="0" xfId="63" applyFont="1" applyFill="1" applyBorder="1" applyAlignment="1" applyProtection="1">
      <alignment horizontal="left" vertical="top" wrapText="1"/>
      <protection locked="0"/>
    </xf>
    <xf numFmtId="4" fontId="2" fillId="0" borderId="0" xfId="63" applyNumberFormat="1" applyFont="1" applyFill="1" applyBorder="1" applyAlignment="1" applyProtection="1">
      <alignment horizontal="left" vertical="top" wrapText="1"/>
      <protection locked="0"/>
    </xf>
    <xf numFmtId="4" fontId="2" fillId="0" borderId="0" xfId="63" applyNumberFormat="1" applyFont="1" applyFill="1" applyBorder="1" applyAlignment="1" applyProtection="1">
      <alignment wrapText="1"/>
      <protection locked="0"/>
    </xf>
    <xf numFmtId="0" fontId="2" fillId="0" borderId="0" xfId="63" applyFont="1" applyFill="1" applyBorder="1" applyAlignment="1" applyProtection="1">
      <alignment horizontal="center" wrapText="1"/>
      <protection locked="0"/>
    </xf>
    <xf numFmtId="4" fontId="2" fillId="0" borderId="0" xfId="63" applyNumberFormat="1" applyFont="1" applyFill="1" applyBorder="1" applyAlignment="1" applyProtection="1">
      <alignment horizontal="center" wrapText="1"/>
      <protection locked="0"/>
    </xf>
    <xf numFmtId="172" fontId="2" fillId="0" borderId="40" xfId="87" applyNumberFormat="1" applyFont="1" applyFill="1" applyBorder="1" applyAlignment="1" applyProtection="1">
      <alignment horizontal="center" vertical="top"/>
      <protection locked="0"/>
    </xf>
    <xf numFmtId="0" fontId="64" fillId="0" borderId="0" xfId="53" applyFont="1" applyAlignment="1">
      <alignment horizontal="center" vertical="center" wrapText="1"/>
      <protection/>
    </xf>
    <xf numFmtId="4" fontId="2" fillId="0" borderId="0" xfId="53" applyNumberFormat="1" applyFont="1" applyFill="1" applyBorder="1" applyAlignment="1">
      <alignment horizontal="center"/>
      <protection/>
    </xf>
    <xf numFmtId="0" fontId="2" fillId="0" borderId="0" xfId="64" applyFont="1" applyFill="1" applyBorder="1" applyAlignment="1" applyProtection="1">
      <alignment horizontal="left" vertical="top" wrapText="1"/>
      <protection locked="0"/>
    </xf>
    <xf numFmtId="4" fontId="2" fillId="0" borderId="0" xfId="64" applyNumberFormat="1" applyFont="1" applyFill="1" applyBorder="1" applyAlignment="1" applyProtection="1">
      <alignment wrapText="1"/>
      <protection locked="0"/>
    </xf>
    <xf numFmtId="0" fontId="2" fillId="0" borderId="0" xfId="64" applyFont="1" applyFill="1" applyBorder="1" applyAlignment="1" applyProtection="1">
      <alignment horizontal="center" wrapText="1"/>
      <protection locked="0"/>
    </xf>
    <xf numFmtId="4" fontId="2" fillId="0" borderId="52" xfId="67" applyNumberFormat="1" applyFont="1" applyFill="1" applyBorder="1" applyAlignment="1">
      <alignment horizontal="center"/>
      <protection/>
    </xf>
    <xf numFmtId="0" fontId="64" fillId="0" borderId="0" xfId="53" applyFont="1" applyAlignment="1">
      <alignment horizontal="center" vertical="center" wrapText="1"/>
      <protection/>
    </xf>
    <xf numFmtId="0" fontId="2" fillId="0" borderId="0" xfId="65" applyFont="1" applyFill="1" applyBorder="1" applyAlignment="1" applyProtection="1">
      <alignment horizontal="left" vertical="top" wrapText="1"/>
      <protection locked="0"/>
    </xf>
    <xf numFmtId="0" fontId="2" fillId="0" borderId="0" xfId="65" applyFont="1" applyFill="1" applyBorder="1" applyAlignment="1" applyProtection="1" quotePrefix="1">
      <alignment horizontal="left" vertical="top" wrapText="1"/>
      <protection locked="0"/>
    </xf>
    <xf numFmtId="4" fontId="2" fillId="0" borderId="0" xfId="65" applyNumberFormat="1" applyFont="1" applyFill="1" applyBorder="1" applyAlignment="1" applyProtection="1">
      <alignment wrapText="1"/>
      <protection locked="0"/>
    </xf>
    <xf numFmtId="0" fontId="2" fillId="0" borderId="0" xfId="65" applyFont="1" applyFill="1" applyBorder="1" applyAlignment="1" applyProtection="1">
      <alignment horizontal="center" wrapText="1"/>
      <protection locked="0"/>
    </xf>
    <xf numFmtId="0" fontId="2" fillId="0" borderId="0" xfId="65" applyFont="1" applyFill="1" applyBorder="1" applyAlignment="1" applyProtection="1">
      <alignment horizontal="right" vertical="top" wrapText="1"/>
      <protection locked="0"/>
    </xf>
    <xf numFmtId="0" fontId="64" fillId="0" borderId="0" xfId="53" applyFont="1" applyAlignment="1">
      <alignment horizontal="center" vertical="center" wrapText="1"/>
      <protection/>
    </xf>
    <xf numFmtId="0" fontId="2" fillId="0" borderId="0" xfId="66" applyFont="1" applyFill="1" applyBorder="1" applyAlignment="1" applyProtection="1">
      <alignment horizontal="left" vertical="top" wrapText="1"/>
      <protection locked="0"/>
    </xf>
    <xf numFmtId="0" fontId="2" fillId="0" borderId="0" xfId="66" applyFont="1" applyFill="1" applyBorder="1" applyAlignment="1" applyProtection="1" quotePrefix="1">
      <alignment horizontal="left" vertical="top" wrapText="1"/>
      <protection locked="0"/>
    </xf>
    <xf numFmtId="4" fontId="2" fillId="0" borderId="0" xfId="66" applyNumberFormat="1" applyFont="1" applyFill="1" applyBorder="1" applyAlignment="1" applyProtection="1">
      <alignment wrapText="1"/>
      <protection locked="0"/>
    </xf>
    <xf numFmtId="0" fontId="2" fillId="0" borderId="0" xfId="66" applyFont="1" applyFill="1" applyBorder="1" applyAlignment="1" applyProtection="1">
      <alignment horizontal="center" wrapText="1"/>
      <protection locked="0"/>
    </xf>
    <xf numFmtId="4" fontId="2" fillId="0" borderId="46" xfId="53" applyNumberFormat="1" applyFont="1" applyFill="1" applyBorder="1" applyAlignment="1">
      <alignment horizontal="center"/>
      <protection/>
    </xf>
    <xf numFmtId="0" fontId="2" fillId="0" borderId="47" xfId="87" applyNumberFormat="1" applyFont="1" applyFill="1" applyBorder="1" applyAlignment="1" applyProtection="1">
      <alignment horizontal="center" vertical="top"/>
      <protection locked="0"/>
    </xf>
    <xf numFmtId="0" fontId="7" fillId="0" borderId="23" xfId="90" applyFont="1" applyBorder="1" applyAlignment="1">
      <alignment horizontal="center" vertical="center" wrapText="1"/>
      <protection/>
    </xf>
    <xf numFmtId="0" fontId="7" fillId="0" borderId="11" xfId="90" applyFont="1" applyBorder="1" applyAlignment="1">
      <alignment horizontal="center" vertical="center" wrapText="1"/>
      <protection/>
    </xf>
    <xf numFmtId="0" fontId="0" fillId="0" borderId="23" xfId="90" applyBorder="1">
      <alignment/>
      <protection/>
    </xf>
    <xf numFmtId="4" fontId="7" fillId="0" borderId="11" xfId="90" applyNumberFormat="1" applyFont="1" applyBorder="1" applyAlignment="1">
      <alignment horizontal="center" vertical="center" wrapText="1"/>
      <protection/>
    </xf>
    <xf numFmtId="4" fontId="7" fillId="0" borderId="23" xfId="108" applyNumberFormat="1" applyFont="1" applyBorder="1" applyAlignment="1">
      <alignment horizontal="center" vertical="center" wrapText="1"/>
    </xf>
    <xf numFmtId="4" fontId="7" fillId="0" borderId="55" xfId="108" applyNumberFormat="1" applyFont="1" applyBorder="1" applyAlignment="1">
      <alignment horizontal="center" vertical="center" wrapText="1"/>
    </xf>
    <xf numFmtId="0" fontId="0" fillId="0" borderId="0" xfId="90">
      <alignment/>
      <protection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Alignment="1">
      <alignment horizontal="center" wrapText="1"/>
      <protection/>
    </xf>
    <xf numFmtId="49" fontId="12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left"/>
      <protection/>
    </xf>
    <xf numFmtId="2" fontId="7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98">
    <cellStyle name="Normal" xfId="0"/>
    <cellStyle name="ColLevel_0" xfId="2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 2" xfId="34"/>
    <cellStyle name="Default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10" xfId="53"/>
    <cellStyle name="Normal 10 2" xfId="54"/>
    <cellStyle name="Normal 11 2" xfId="55"/>
    <cellStyle name="Normal 12 2" xfId="56"/>
    <cellStyle name="Normal 2" xfId="57"/>
    <cellStyle name="Normál 2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ál 3" xfId="68"/>
    <cellStyle name="Normal 3 11" xfId="69"/>
    <cellStyle name="Normal 3 2 3" xfId="70"/>
    <cellStyle name="Normal 4" xfId="71"/>
    <cellStyle name="Normál 4" xfId="72"/>
    <cellStyle name="Normal 43" xfId="73"/>
    <cellStyle name="Normal 5" xfId="74"/>
    <cellStyle name="Normál 5" xfId="75"/>
    <cellStyle name="Normal 5 23" xfId="76"/>
    <cellStyle name="Normal 52" xfId="77"/>
    <cellStyle name="Normal 56" xfId="78"/>
    <cellStyle name="Normal 59" xfId="79"/>
    <cellStyle name="Normal 6" xfId="80"/>
    <cellStyle name="Normál 6" xfId="81"/>
    <cellStyle name="Normal 7" xfId="82"/>
    <cellStyle name="Normál 7" xfId="83"/>
    <cellStyle name="Normal 8" xfId="84"/>
    <cellStyle name="Normal 9" xfId="85"/>
    <cellStyle name="Normál_Pricelist 2005_HU" xfId="86"/>
    <cellStyle name="Normal_TROŠKOVNIK - KAM - ŽUTO" xfId="87"/>
    <cellStyle name="Normalno 2" xfId="88"/>
    <cellStyle name="Normalno 2 2" xfId="89"/>
    <cellStyle name="Normalno 3" xfId="90"/>
    <cellStyle name="Normalno 7" xfId="91"/>
    <cellStyle name="Obično 11" xfId="92"/>
    <cellStyle name="Obično 2" xfId="93"/>
    <cellStyle name="Obično 3" xfId="94"/>
    <cellStyle name="Obično_KauflandRI" xfId="95"/>
    <cellStyle name="Percent" xfId="96"/>
    <cellStyle name="Povezana ćelija" xfId="97"/>
    <cellStyle name="Followed Hyperlink" xfId="98"/>
    <cellStyle name="Provjera ćelije" xfId="99"/>
    <cellStyle name="Standard 2" xfId="100"/>
    <cellStyle name="Standard_Folienabruf 2" xfId="101"/>
    <cellStyle name="Tekst objašnjenja" xfId="102"/>
    <cellStyle name="Tekst upozorenja" xfId="103"/>
    <cellStyle name="Ukupni zbroj" xfId="104"/>
    <cellStyle name="Unos" xfId="105"/>
    <cellStyle name="Currency" xfId="106"/>
    <cellStyle name="Currency [0]" xfId="107"/>
    <cellStyle name="Valuta 2" xfId="108"/>
    <cellStyle name="Comma" xfId="109"/>
    <cellStyle name="Comma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1162050</xdr:colOff>
      <xdr:row>166</xdr:row>
      <xdr:rowOff>0</xdr:rowOff>
    </xdr:from>
    <xdr:ext cx="180975" cy="266700"/>
    <xdr:sp fLocksText="0">
      <xdr:nvSpPr>
        <xdr:cNvPr id="1" name="TekstniOkvir 1"/>
        <xdr:cNvSpPr txBox="1">
          <a:spLocks noChangeArrowheads="1"/>
        </xdr:cNvSpPr>
      </xdr:nvSpPr>
      <xdr:spPr>
        <a:xfrm>
          <a:off x="1990725" y="3909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1162050</xdr:colOff>
      <xdr:row>166</xdr:row>
      <xdr:rowOff>0</xdr:rowOff>
    </xdr:from>
    <xdr:ext cx="180975" cy="266700"/>
    <xdr:sp fLocksText="0">
      <xdr:nvSpPr>
        <xdr:cNvPr id="2" name="TekstniOkvir 1"/>
        <xdr:cNvSpPr txBox="1">
          <a:spLocks noChangeArrowheads="1"/>
        </xdr:cNvSpPr>
      </xdr:nvSpPr>
      <xdr:spPr>
        <a:xfrm>
          <a:off x="1990725" y="3909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o&#353;kovnik\DR.NEDI&#26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o&#353;kovnik\Trg%20Slatina-rekapitulacija-bez%20ci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N"/>
      <sheetName val="KLIMATIZACIJA"/>
      <sheetName val="GRIJANJE"/>
      <sheetName val="VENTILACIJA"/>
      <sheetName val="REKAPITULACI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4"/>
  <sheetViews>
    <sheetView view="pageBreakPreview" zoomScaleSheetLayoutView="100" zoomScalePageLayoutView="0" workbookViewId="0" topLeftCell="A801">
      <selection activeCell="I821" sqref="I821"/>
    </sheetView>
  </sheetViews>
  <sheetFormatPr defaultColWidth="9.140625" defaultRowHeight="12.75"/>
  <cols>
    <col min="2" max="2" width="45.7109375" style="0" customWidth="1"/>
    <col min="4" max="4" width="0" style="0" hidden="1" customWidth="1"/>
    <col min="6" max="6" width="0" style="0" hidden="1" customWidth="1"/>
    <col min="8" max="8" width="8.00390625" style="0" hidden="1" customWidth="1"/>
    <col min="9" max="9" width="13.00390625" style="0" customWidth="1"/>
  </cols>
  <sheetData>
    <row r="1" spans="1:7" s="6" customFormat="1" ht="12.75">
      <c r="A1" s="5" t="s">
        <v>2</v>
      </c>
      <c r="C1" s="5" t="s">
        <v>49</v>
      </c>
      <c r="E1" s="7"/>
      <c r="G1" s="7"/>
    </row>
    <row r="2" spans="3:7" s="6" customFormat="1" ht="12.75">
      <c r="C2" s="6" t="s">
        <v>3</v>
      </c>
      <c r="E2" s="7"/>
      <c r="G2" s="7"/>
    </row>
    <row r="3" spans="1:7" s="6" customFormat="1" ht="12.75">
      <c r="A3" s="5" t="s">
        <v>4</v>
      </c>
      <c r="C3" s="5" t="s">
        <v>155</v>
      </c>
      <c r="E3" s="7"/>
      <c r="G3" s="7"/>
    </row>
    <row r="4" spans="5:7" s="6" customFormat="1" ht="12.75">
      <c r="E4" s="7"/>
      <c r="G4" s="7"/>
    </row>
    <row r="5" spans="1:7" s="6" customFormat="1" ht="12.75">
      <c r="A5" s="5" t="s">
        <v>5</v>
      </c>
      <c r="C5" s="5" t="s">
        <v>156</v>
      </c>
      <c r="E5" s="7"/>
      <c r="G5" s="7"/>
    </row>
    <row r="6" spans="3:7" ht="12.75">
      <c r="C6" t="s">
        <v>3</v>
      </c>
      <c r="E6" s="2"/>
      <c r="G6" s="2"/>
    </row>
    <row r="7" spans="5:7" ht="15">
      <c r="E7" s="2"/>
      <c r="F7" s="3"/>
      <c r="G7" s="2"/>
    </row>
    <row r="8" spans="2:7" ht="12.75">
      <c r="B8" s="68" t="s">
        <v>1039</v>
      </c>
      <c r="E8" s="4"/>
      <c r="G8" s="2"/>
    </row>
    <row r="9" spans="3:7" ht="12.75">
      <c r="C9" s="39" t="s">
        <v>3</v>
      </c>
      <c r="E9" s="4"/>
      <c r="G9" s="2"/>
    </row>
    <row r="10" spans="2:7" ht="12.75">
      <c r="B10" s="39" t="s">
        <v>1040</v>
      </c>
      <c r="D10" s="39"/>
      <c r="E10" s="4"/>
      <c r="G10" s="2"/>
    </row>
    <row r="11" spans="3:7" ht="12" customHeight="1">
      <c r="C11" s="40"/>
      <c r="D11" s="39"/>
      <c r="E11" s="4"/>
      <c r="G11" s="2"/>
    </row>
    <row r="12" spans="1:9" s="292" customFormat="1" ht="24.75" customHeight="1">
      <c r="A12" s="286" t="s">
        <v>1033</v>
      </c>
      <c r="B12" s="287" t="s">
        <v>1034</v>
      </c>
      <c r="C12" s="286" t="s">
        <v>1035</v>
      </c>
      <c r="D12" s="288"/>
      <c r="E12" s="289" t="s">
        <v>1036</v>
      </c>
      <c r="F12" s="288"/>
      <c r="G12" s="290" t="s">
        <v>1037</v>
      </c>
      <c r="H12" s="288"/>
      <c r="I12" s="291" t="s">
        <v>1038</v>
      </c>
    </row>
    <row r="13" spans="5:7" ht="12.75">
      <c r="E13" s="4"/>
      <c r="G13" s="2"/>
    </row>
    <row r="14" spans="1:7" s="6" customFormat="1" ht="12.75">
      <c r="A14" s="5" t="s">
        <v>48</v>
      </c>
      <c r="B14" s="5" t="s">
        <v>61</v>
      </c>
      <c r="E14" s="7"/>
      <c r="G14" s="7"/>
    </row>
    <row r="15" spans="1:7" s="6" customFormat="1" ht="12.75">
      <c r="A15" s="5"/>
      <c r="B15" s="5"/>
      <c r="E15" s="7"/>
      <c r="G15" s="7"/>
    </row>
    <row r="16" spans="1:7" s="6" customFormat="1" ht="12.75">
      <c r="A16" s="5" t="s">
        <v>7</v>
      </c>
      <c r="B16" s="21" t="s">
        <v>185</v>
      </c>
      <c r="E16" s="7"/>
      <c r="G16" s="7"/>
    </row>
    <row r="17" spans="1:7" s="6" customFormat="1" ht="12.75">
      <c r="A17" s="5"/>
      <c r="B17" s="21" t="s">
        <v>227</v>
      </c>
      <c r="E17" s="7"/>
      <c r="G17" s="7"/>
    </row>
    <row r="18" spans="1:7" s="6" customFormat="1" ht="12.75">
      <c r="A18" s="5"/>
      <c r="B18" s="21" t="s">
        <v>226</v>
      </c>
      <c r="E18" s="7"/>
      <c r="G18" s="7"/>
    </row>
    <row r="19" spans="1:7" s="6" customFormat="1" ht="12.75">
      <c r="A19" s="5"/>
      <c r="B19" s="21" t="s">
        <v>64</v>
      </c>
      <c r="E19" s="7"/>
      <c r="G19" s="7"/>
    </row>
    <row r="20" spans="1:7" s="6" customFormat="1" ht="12.75">
      <c r="A20" s="5"/>
      <c r="B20" s="21" t="s">
        <v>65</v>
      </c>
      <c r="E20" s="7"/>
      <c r="G20" s="7"/>
    </row>
    <row r="21" spans="1:7" s="6" customFormat="1" ht="12.75">
      <c r="A21" s="5"/>
      <c r="B21" s="5"/>
      <c r="E21" s="7"/>
      <c r="G21" s="7"/>
    </row>
    <row r="22" spans="3:9" s="6" customFormat="1" ht="12.75">
      <c r="C22" s="5" t="s">
        <v>8</v>
      </c>
      <c r="E22" s="7">
        <v>1</v>
      </c>
      <c r="G22" s="7"/>
      <c r="I22" s="10">
        <f>(E22*G22)</f>
        <v>0</v>
      </c>
    </row>
    <row r="23" spans="3:9" s="6" customFormat="1" ht="12.75">
      <c r="C23" s="5"/>
      <c r="E23" s="7"/>
      <c r="G23" s="7"/>
      <c r="I23" s="10"/>
    </row>
    <row r="24" spans="1:9" s="6" customFormat="1" ht="12.75">
      <c r="A24" s="6" t="s">
        <v>9</v>
      </c>
      <c r="B24" s="5" t="s">
        <v>385</v>
      </c>
      <c r="C24" s="5"/>
      <c r="E24" s="7"/>
      <c r="G24" s="7"/>
      <c r="I24" s="10"/>
    </row>
    <row r="25" spans="2:9" s="6" customFormat="1" ht="12.75">
      <c r="B25" s="5" t="s">
        <v>386</v>
      </c>
      <c r="C25" s="5"/>
      <c r="E25" s="7"/>
      <c r="G25" s="7"/>
      <c r="I25" s="10"/>
    </row>
    <row r="26" spans="2:9" s="6" customFormat="1" ht="12.75">
      <c r="B26" s="5" t="s">
        <v>387</v>
      </c>
      <c r="C26" s="5"/>
      <c r="E26" s="7"/>
      <c r="G26" s="7"/>
      <c r="I26" s="10"/>
    </row>
    <row r="27" spans="2:9" s="6" customFormat="1" ht="12.75">
      <c r="B27" s="5" t="s">
        <v>388</v>
      </c>
      <c r="C27" s="5"/>
      <c r="E27" s="7"/>
      <c r="G27" s="7"/>
      <c r="I27" s="10"/>
    </row>
    <row r="28" spans="2:9" s="6" customFormat="1" ht="12.75">
      <c r="B28" s="5" t="s">
        <v>389</v>
      </c>
      <c r="C28" s="5"/>
      <c r="E28" s="7"/>
      <c r="G28" s="7"/>
      <c r="I28" s="10"/>
    </row>
    <row r="29" spans="2:9" s="6" customFormat="1" ht="12.75">
      <c r="B29" s="5" t="s">
        <v>390</v>
      </c>
      <c r="C29" s="5"/>
      <c r="E29" s="7"/>
      <c r="G29" s="7"/>
      <c r="I29" s="10"/>
    </row>
    <row r="30" spans="2:9" s="6" customFormat="1" ht="12.75">
      <c r="B30" s="5" t="s">
        <v>391</v>
      </c>
      <c r="C30" s="5"/>
      <c r="E30" s="7"/>
      <c r="G30" s="7"/>
      <c r="I30" s="10"/>
    </row>
    <row r="31" spans="2:9" s="6" customFormat="1" ht="12.75">
      <c r="B31" s="5" t="s">
        <v>392</v>
      </c>
      <c r="C31" s="5"/>
      <c r="E31" s="7"/>
      <c r="G31" s="7"/>
      <c r="I31" s="10"/>
    </row>
    <row r="32" spans="2:9" s="6" customFormat="1" ht="12.75">
      <c r="B32" s="5"/>
      <c r="C32" s="5"/>
      <c r="E32" s="7"/>
      <c r="G32" s="7"/>
      <c r="I32" s="10"/>
    </row>
    <row r="33" spans="3:9" s="6" customFormat="1" ht="12.75">
      <c r="C33" s="5" t="s">
        <v>8</v>
      </c>
      <c r="E33" s="7">
        <v>1</v>
      </c>
      <c r="G33" s="7"/>
      <c r="I33" s="10">
        <f>(E33*G33)</f>
        <v>0</v>
      </c>
    </row>
    <row r="34" spans="2:9" s="6" customFormat="1" ht="12.75">
      <c r="B34" s="5"/>
      <c r="C34" s="5"/>
      <c r="E34" s="7"/>
      <c r="G34" s="7"/>
      <c r="I34" s="10"/>
    </row>
    <row r="35" spans="1:9" s="6" customFormat="1" ht="12.75">
      <c r="A35" s="21" t="s">
        <v>10</v>
      </c>
      <c r="B35" s="21" t="s">
        <v>74</v>
      </c>
      <c r="C35" s="5"/>
      <c r="E35" s="7"/>
      <c r="G35" s="7"/>
      <c r="I35" s="10"/>
    </row>
    <row r="36" spans="2:9" s="6" customFormat="1" ht="12.75">
      <c r="B36" s="21" t="s">
        <v>75</v>
      </c>
      <c r="C36" s="5"/>
      <c r="E36" s="7"/>
      <c r="G36" s="7"/>
      <c r="I36" s="10"/>
    </row>
    <row r="37" spans="2:9" s="6" customFormat="1" ht="12.75">
      <c r="B37" s="21" t="s">
        <v>76</v>
      </c>
      <c r="C37" s="5"/>
      <c r="E37" s="7"/>
      <c r="G37" s="7"/>
      <c r="I37" s="10"/>
    </row>
    <row r="38" spans="2:9" s="6" customFormat="1" ht="12.75">
      <c r="B38" s="21" t="s">
        <v>77</v>
      </c>
      <c r="C38" s="5"/>
      <c r="E38" s="7"/>
      <c r="G38" s="7"/>
      <c r="I38" s="10"/>
    </row>
    <row r="39" spans="2:9" s="6" customFormat="1" ht="12.75">
      <c r="B39" s="21" t="s">
        <v>78</v>
      </c>
      <c r="C39" s="5"/>
      <c r="E39" s="7"/>
      <c r="G39" s="7"/>
      <c r="I39" s="10"/>
    </row>
    <row r="40" spans="2:9" s="6" customFormat="1" ht="12.75">
      <c r="B40" s="21" t="s">
        <v>69</v>
      </c>
      <c r="C40" s="5"/>
      <c r="E40" s="7"/>
      <c r="G40" s="7"/>
      <c r="I40" s="10"/>
    </row>
    <row r="41" spans="2:9" s="6" customFormat="1" ht="12.75">
      <c r="B41" s="21" t="s">
        <v>66</v>
      </c>
      <c r="C41" s="5"/>
      <c r="E41" s="7"/>
      <c r="G41" s="7"/>
      <c r="I41" s="10"/>
    </row>
    <row r="42" spans="2:9" s="6" customFormat="1" ht="12.75">
      <c r="B42" s="21"/>
      <c r="C42" s="5"/>
      <c r="E42" s="7"/>
      <c r="G42" s="7"/>
      <c r="I42" s="10"/>
    </row>
    <row r="43" spans="2:9" s="6" customFormat="1" ht="12.75">
      <c r="B43" s="5"/>
      <c r="C43" s="21" t="s">
        <v>17</v>
      </c>
      <c r="E43" s="7">
        <v>1</v>
      </c>
      <c r="G43" s="7"/>
      <c r="I43" s="10">
        <f>(E43*G43)</f>
        <v>0</v>
      </c>
    </row>
    <row r="44" spans="3:9" s="6" customFormat="1" ht="12.75">
      <c r="C44" s="5"/>
      <c r="E44" s="7"/>
      <c r="G44" s="7"/>
      <c r="I44" s="10"/>
    </row>
    <row r="45" spans="1:7" s="6" customFormat="1" ht="12.75">
      <c r="A45" s="21" t="s">
        <v>11</v>
      </c>
      <c r="B45" s="21" t="s">
        <v>68</v>
      </c>
      <c r="E45" s="7"/>
      <c r="G45" s="7"/>
    </row>
    <row r="46" spans="1:7" s="6" customFormat="1" ht="12.75">
      <c r="A46" s="5"/>
      <c r="B46" s="21" t="s">
        <v>229</v>
      </c>
      <c r="E46" s="7"/>
      <c r="G46" s="7"/>
    </row>
    <row r="47" spans="1:7" s="6" customFormat="1" ht="12.75">
      <c r="A47" s="5"/>
      <c r="B47" s="21" t="s">
        <v>230</v>
      </c>
      <c r="E47" s="7"/>
      <c r="G47" s="7"/>
    </row>
    <row r="48" spans="1:7" s="6" customFormat="1" ht="12.75">
      <c r="A48" s="5"/>
      <c r="B48" s="21" t="s">
        <v>231</v>
      </c>
      <c r="E48" s="7"/>
      <c r="G48" s="7"/>
    </row>
    <row r="49" spans="1:7" s="6" customFormat="1" ht="12.75">
      <c r="A49" s="5"/>
      <c r="B49" s="21" t="s">
        <v>232</v>
      </c>
      <c r="E49" s="7"/>
      <c r="G49" s="7"/>
    </row>
    <row r="50" spans="2:7" s="6" customFormat="1" ht="12.75">
      <c r="B50" s="21" t="s">
        <v>233</v>
      </c>
      <c r="E50" s="7"/>
      <c r="G50" s="7"/>
    </row>
    <row r="51" spans="1:7" s="6" customFormat="1" ht="12.75">
      <c r="A51" s="5"/>
      <c r="B51" s="5"/>
      <c r="E51" s="7"/>
      <c r="G51" s="7"/>
    </row>
    <row r="52" spans="2:9" s="6" customFormat="1" ht="12.75">
      <c r="B52" s="5"/>
      <c r="C52" s="5" t="s">
        <v>19</v>
      </c>
      <c r="E52" s="7">
        <v>285</v>
      </c>
      <c r="G52" s="7"/>
      <c r="I52" s="10">
        <f>(E52*G52)</f>
        <v>0</v>
      </c>
    </row>
    <row r="53" spans="1:7" s="6" customFormat="1" ht="12.75">
      <c r="A53" s="5"/>
      <c r="B53" s="5"/>
      <c r="E53" s="7"/>
      <c r="G53" s="7"/>
    </row>
    <row r="54" spans="1:9" s="24" customFormat="1" ht="12.75">
      <c r="A54" s="21" t="s">
        <v>13</v>
      </c>
      <c r="B54" s="21" t="s">
        <v>67</v>
      </c>
      <c r="E54" s="25"/>
      <c r="G54" s="25"/>
      <c r="I54" s="26"/>
    </row>
    <row r="55" spans="2:9" s="24" customFormat="1" ht="12.75">
      <c r="B55" s="21" t="s">
        <v>70</v>
      </c>
      <c r="E55" s="25"/>
      <c r="G55" s="25"/>
      <c r="I55" s="26"/>
    </row>
    <row r="56" spans="1:7" s="6" customFormat="1" ht="12.75">
      <c r="A56" s="5"/>
      <c r="B56" s="21" t="s">
        <v>71</v>
      </c>
      <c r="E56" s="7"/>
      <c r="G56" s="7"/>
    </row>
    <row r="57" spans="1:7" s="6" customFormat="1" ht="12.75">
      <c r="A57" s="5"/>
      <c r="B57" s="21" t="s">
        <v>72</v>
      </c>
      <c r="E57" s="7"/>
      <c r="G57" s="7"/>
    </row>
    <row r="58" spans="1:7" s="6" customFormat="1" ht="12.75">
      <c r="A58" s="5"/>
      <c r="B58" s="21" t="s">
        <v>73</v>
      </c>
      <c r="E58" s="7"/>
      <c r="G58" s="7"/>
    </row>
    <row r="59" spans="1:7" s="6" customFormat="1" ht="12.75">
      <c r="A59" s="5"/>
      <c r="B59" s="21" t="s">
        <v>66</v>
      </c>
      <c r="E59" s="7"/>
      <c r="G59" s="7"/>
    </row>
    <row r="60" spans="1:7" s="6" customFormat="1" ht="12.75">
      <c r="A60" s="5"/>
      <c r="B60" s="5"/>
      <c r="E60" s="7"/>
      <c r="G60" s="7"/>
    </row>
    <row r="61" spans="2:9" s="6" customFormat="1" ht="12.75">
      <c r="B61" s="5"/>
      <c r="C61" s="5" t="s">
        <v>39</v>
      </c>
      <c r="E61" s="7">
        <v>34</v>
      </c>
      <c r="G61" s="7"/>
      <c r="I61" s="10">
        <f>(E61*G61)</f>
        <v>0</v>
      </c>
    </row>
    <row r="62" spans="2:9" s="6" customFormat="1" ht="12.75">
      <c r="B62" s="5"/>
      <c r="C62" s="5"/>
      <c r="E62" s="7"/>
      <c r="G62" s="7"/>
      <c r="I62" s="10"/>
    </row>
    <row r="63" spans="1:7" s="6" customFormat="1" ht="12.75">
      <c r="A63" s="21" t="s">
        <v>14</v>
      </c>
      <c r="B63" s="21" t="s">
        <v>186</v>
      </c>
      <c r="E63" s="7"/>
      <c r="G63" s="7"/>
    </row>
    <row r="64" spans="1:7" s="6" customFormat="1" ht="12.75">
      <c r="A64" s="5"/>
      <c r="B64" s="5" t="s">
        <v>53</v>
      </c>
      <c r="E64" s="7"/>
      <c r="G64" s="7"/>
    </row>
    <row r="65" spans="1:7" s="6" customFormat="1" ht="12.75">
      <c r="A65" s="5"/>
      <c r="B65" s="5" t="s">
        <v>50</v>
      </c>
      <c r="E65" s="7"/>
      <c r="G65" s="7"/>
    </row>
    <row r="66" spans="1:7" s="6" customFormat="1" ht="12.75">
      <c r="A66" s="5"/>
      <c r="B66" s="5" t="s">
        <v>236</v>
      </c>
      <c r="E66" s="7"/>
      <c r="G66" s="7"/>
    </row>
    <row r="67" spans="1:7" s="6" customFormat="1" ht="12.75">
      <c r="A67" s="5"/>
      <c r="B67" s="21" t="s">
        <v>66</v>
      </c>
      <c r="E67" s="7"/>
      <c r="G67" s="7"/>
    </row>
    <row r="68" spans="1:7" s="6" customFormat="1" ht="12.75">
      <c r="A68" s="5"/>
      <c r="B68" s="5"/>
      <c r="E68" s="7"/>
      <c r="G68" s="7"/>
    </row>
    <row r="69" spans="2:9" s="6" customFormat="1" ht="12.75">
      <c r="B69" s="5"/>
      <c r="C69" s="5" t="s">
        <v>17</v>
      </c>
      <c r="E69" s="7">
        <v>2</v>
      </c>
      <c r="G69" s="7"/>
      <c r="I69" s="10">
        <f>(E69*G69)</f>
        <v>0</v>
      </c>
    </row>
    <row r="70" spans="2:9" s="6" customFormat="1" ht="12.75">
      <c r="B70" s="5"/>
      <c r="C70" s="5"/>
      <c r="E70" s="7"/>
      <c r="G70" s="7"/>
      <c r="I70" s="10"/>
    </row>
    <row r="71" spans="1:9" s="6" customFormat="1" ht="12.75">
      <c r="A71" s="6" t="s">
        <v>15</v>
      </c>
      <c r="B71" s="5" t="s">
        <v>234</v>
      </c>
      <c r="C71" s="5"/>
      <c r="E71" s="7"/>
      <c r="G71" s="7"/>
      <c r="I71" s="10"/>
    </row>
    <row r="72" spans="2:9" s="6" customFormat="1" ht="12.75">
      <c r="B72" s="5" t="s">
        <v>235</v>
      </c>
      <c r="C72" s="5"/>
      <c r="E72" s="7"/>
      <c r="G72" s="7"/>
      <c r="I72" s="10"/>
    </row>
    <row r="73" spans="2:9" s="6" customFormat="1" ht="12.75">
      <c r="B73" s="5" t="s">
        <v>237</v>
      </c>
      <c r="C73" s="5"/>
      <c r="E73" s="7"/>
      <c r="G73" s="7"/>
      <c r="I73" s="10"/>
    </row>
    <row r="74" spans="1:7" s="6" customFormat="1" ht="12.75">
      <c r="A74" s="5"/>
      <c r="B74" s="21" t="s">
        <v>233</v>
      </c>
      <c r="E74" s="7"/>
      <c r="G74" s="7"/>
    </row>
    <row r="75" spans="2:9" s="6" customFormat="1" ht="12.75">
      <c r="B75" s="5"/>
      <c r="C75" s="5"/>
      <c r="E75" s="7"/>
      <c r="G75" s="7"/>
      <c r="I75" s="10"/>
    </row>
    <row r="76" spans="2:9" s="6" customFormat="1" ht="12.75">
      <c r="B76" s="5"/>
      <c r="C76" s="5" t="s">
        <v>17</v>
      </c>
      <c r="E76" s="7">
        <v>3</v>
      </c>
      <c r="G76" s="7"/>
      <c r="I76" s="10">
        <f>(E76*G76)</f>
        <v>0</v>
      </c>
    </row>
    <row r="77" spans="2:9" s="6" customFormat="1" ht="12.75">
      <c r="B77" s="5"/>
      <c r="C77" s="5"/>
      <c r="E77" s="7"/>
      <c r="G77" s="7"/>
      <c r="I77" s="10"/>
    </row>
    <row r="78" spans="2:9" s="6" customFormat="1" ht="12.75">
      <c r="B78" s="12" t="s">
        <v>63</v>
      </c>
      <c r="C78" s="12"/>
      <c r="D78" s="12"/>
      <c r="E78" s="13"/>
      <c r="F78" s="12"/>
      <c r="G78" s="13"/>
      <c r="H78" s="12"/>
      <c r="I78" s="19">
        <f>SUM(I21:I77)</f>
        <v>0</v>
      </c>
    </row>
    <row r="79" spans="2:9" s="6" customFormat="1" ht="12.75">
      <c r="B79" s="15"/>
      <c r="C79" s="15"/>
      <c r="D79" s="15"/>
      <c r="E79" s="14"/>
      <c r="F79" s="15"/>
      <c r="G79" s="14"/>
      <c r="H79" s="15"/>
      <c r="I79" s="23"/>
    </row>
    <row r="80" spans="2:9" s="6" customFormat="1" ht="12.75">
      <c r="B80" s="5"/>
      <c r="C80" s="5"/>
      <c r="E80" s="7"/>
      <c r="G80" s="7"/>
      <c r="I80" s="10"/>
    </row>
    <row r="81" spans="1:7" s="6" customFormat="1" ht="12.75">
      <c r="A81" s="5" t="s">
        <v>20</v>
      </c>
      <c r="B81" s="5" t="s">
        <v>21</v>
      </c>
      <c r="E81" s="7"/>
      <c r="G81" s="7"/>
    </row>
    <row r="82" spans="2:9" s="6" customFormat="1" ht="12.75">
      <c r="B82" s="5"/>
      <c r="C82" s="5"/>
      <c r="E82" s="7"/>
      <c r="G82" s="7"/>
      <c r="I82" s="10"/>
    </row>
    <row r="83" spans="1:7" s="6" customFormat="1" ht="12.75">
      <c r="A83" s="21" t="s">
        <v>7</v>
      </c>
      <c r="B83" s="21" t="s">
        <v>184</v>
      </c>
      <c r="E83" s="7"/>
      <c r="G83" s="7"/>
    </row>
    <row r="84" spans="1:7" s="6" customFormat="1" ht="12.75">
      <c r="A84" s="21"/>
      <c r="B84" s="21" t="s">
        <v>151</v>
      </c>
      <c r="E84" s="7"/>
      <c r="G84" s="7"/>
    </row>
    <row r="85" spans="1:7" s="6" customFormat="1" ht="12.75">
      <c r="A85" s="21"/>
      <c r="B85" s="21" t="s">
        <v>83</v>
      </c>
      <c r="E85" s="7"/>
      <c r="G85" s="7"/>
    </row>
    <row r="86" spans="1:7" s="6" customFormat="1" ht="12.75">
      <c r="A86" s="21"/>
      <c r="B86" s="21" t="s">
        <v>152</v>
      </c>
      <c r="E86" s="7"/>
      <c r="G86" s="7"/>
    </row>
    <row r="87" spans="1:7" s="6" customFormat="1" ht="12.75">
      <c r="A87" s="21"/>
      <c r="B87" s="21" t="s">
        <v>153</v>
      </c>
      <c r="E87" s="7"/>
      <c r="G87" s="7"/>
    </row>
    <row r="88" spans="1:7" s="6" customFormat="1" ht="12.75">
      <c r="A88" s="21"/>
      <c r="B88" s="21" t="s">
        <v>154</v>
      </c>
      <c r="E88" s="7"/>
      <c r="G88" s="7"/>
    </row>
    <row r="89" spans="1:7" s="6" customFormat="1" ht="12.75">
      <c r="A89" s="21"/>
      <c r="B89" s="21" t="s">
        <v>79</v>
      </c>
      <c r="E89" s="7"/>
      <c r="G89" s="7"/>
    </row>
    <row r="90" spans="1:7" s="6" customFormat="1" ht="12.75">
      <c r="A90" s="21"/>
      <c r="B90" s="21"/>
      <c r="E90" s="7"/>
      <c r="G90" s="7"/>
    </row>
    <row r="91" spans="2:9" s="6" customFormat="1" ht="12.75">
      <c r="B91" s="21"/>
      <c r="C91" s="21" t="s">
        <v>19</v>
      </c>
      <c r="E91" s="7">
        <v>20</v>
      </c>
      <c r="G91" s="7"/>
      <c r="I91" s="42">
        <f>(E91*G91)</f>
        <v>0</v>
      </c>
    </row>
    <row r="92" spans="2:9" s="6" customFormat="1" ht="12.75">
      <c r="B92" s="21"/>
      <c r="C92" s="21"/>
      <c r="E92" s="7"/>
      <c r="G92" s="7"/>
      <c r="I92" s="42"/>
    </row>
    <row r="93" spans="1:7" s="6" customFormat="1" ht="12.75">
      <c r="A93" s="21" t="s">
        <v>9</v>
      </c>
      <c r="B93" s="21" t="s">
        <v>228</v>
      </c>
      <c r="E93" s="7"/>
      <c r="G93" s="7"/>
    </row>
    <row r="94" spans="1:7" s="6" customFormat="1" ht="12.75">
      <c r="A94" s="5"/>
      <c r="B94" s="21" t="s">
        <v>187</v>
      </c>
      <c r="E94" s="7"/>
      <c r="G94" s="7"/>
    </row>
    <row r="95" spans="1:7" s="6" customFormat="1" ht="12.75">
      <c r="A95" s="5"/>
      <c r="B95" s="21" t="s">
        <v>188</v>
      </c>
      <c r="E95" s="7"/>
      <c r="G95" s="7"/>
    </row>
    <row r="96" spans="1:7" s="6" customFormat="1" ht="12.75">
      <c r="A96" s="5"/>
      <c r="B96" s="21" t="s">
        <v>189</v>
      </c>
      <c r="E96" s="7"/>
      <c r="G96" s="7"/>
    </row>
    <row r="97" spans="1:7" s="6" customFormat="1" ht="12.75">
      <c r="A97" s="5"/>
      <c r="B97" s="21" t="s">
        <v>190</v>
      </c>
      <c r="E97" s="7"/>
      <c r="G97" s="7"/>
    </row>
    <row r="98" spans="1:7" s="6" customFormat="1" ht="12.75">
      <c r="A98" s="5"/>
      <c r="B98" s="5"/>
      <c r="E98" s="7"/>
      <c r="G98" s="7"/>
    </row>
    <row r="99" spans="2:9" s="6" customFormat="1" ht="12.75">
      <c r="B99" s="5"/>
      <c r="C99" s="5" t="s">
        <v>12</v>
      </c>
      <c r="E99" s="7">
        <v>100</v>
      </c>
      <c r="G99" s="7"/>
      <c r="I99" s="10">
        <f>(E99*G99)</f>
        <v>0</v>
      </c>
    </row>
    <row r="100" spans="2:9" s="6" customFormat="1" ht="12.75">
      <c r="B100" s="5"/>
      <c r="C100" s="5"/>
      <c r="E100" s="7"/>
      <c r="G100" s="7"/>
      <c r="I100" s="10"/>
    </row>
    <row r="101" spans="1:7" s="6" customFormat="1" ht="12.75">
      <c r="A101" s="21" t="s">
        <v>10</v>
      </c>
      <c r="B101" s="21" t="s">
        <v>111</v>
      </c>
      <c r="E101" s="7"/>
      <c r="G101" s="7"/>
    </row>
    <row r="102" spans="1:7" s="6" customFormat="1" ht="12.75">
      <c r="A102" s="5"/>
      <c r="B102" s="21" t="s">
        <v>80</v>
      </c>
      <c r="E102" s="7"/>
      <c r="G102" s="7"/>
    </row>
    <row r="103" spans="1:7" s="6" customFormat="1" ht="12.75">
      <c r="A103" s="5"/>
      <c r="B103" s="21" t="s">
        <v>81</v>
      </c>
      <c r="E103" s="7"/>
      <c r="G103" s="7"/>
    </row>
    <row r="104" spans="1:7" s="6" customFormat="1" ht="12.75">
      <c r="A104" s="5"/>
      <c r="B104" s="21" t="s">
        <v>83</v>
      </c>
      <c r="E104" s="7"/>
      <c r="G104" s="7"/>
    </row>
    <row r="105" spans="1:7" s="6" customFormat="1" ht="12.75">
      <c r="A105" s="5"/>
      <c r="B105" s="21" t="s">
        <v>82</v>
      </c>
      <c r="E105" s="7"/>
      <c r="G105" s="7"/>
    </row>
    <row r="106" spans="1:7" s="6" customFormat="1" ht="12.75">
      <c r="A106" s="5"/>
      <c r="B106" s="21" t="s">
        <v>79</v>
      </c>
      <c r="E106" s="7"/>
      <c r="G106" s="7"/>
    </row>
    <row r="107" spans="1:7" s="6" customFormat="1" ht="12.75">
      <c r="A107" s="5"/>
      <c r="B107" s="5"/>
      <c r="E107" s="7"/>
      <c r="G107" s="7"/>
    </row>
    <row r="108" spans="2:9" s="6" customFormat="1" ht="12.75">
      <c r="B108" s="5"/>
      <c r="C108" s="5" t="s">
        <v>12</v>
      </c>
      <c r="E108" s="7">
        <v>80</v>
      </c>
      <c r="G108" s="7"/>
      <c r="I108" s="10">
        <f>(E108*G108)</f>
        <v>0</v>
      </c>
    </row>
    <row r="109" spans="2:9" s="6" customFormat="1" ht="12.75">
      <c r="B109" s="5"/>
      <c r="C109" s="5"/>
      <c r="E109" s="7"/>
      <c r="G109" s="7"/>
      <c r="I109" s="10"/>
    </row>
    <row r="110" spans="1:7" s="6" customFormat="1" ht="12.75">
      <c r="A110" s="21" t="s">
        <v>11</v>
      </c>
      <c r="B110" s="21" t="s">
        <v>110</v>
      </c>
      <c r="E110" s="7"/>
      <c r="G110" s="7"/>
    </row>
    <row r="111" spans="1:7" s="6" customFormat="1" ht="12.75">
      <c r="A111" s="5"/>
      <c r="B111" s="21" t="s">
        <v>80</v>
      </c>
      <c r="E111" s="7"/>
      <c r="G111" s="7"/>
    </row>
    <row r="112" spans="1:7" s="6" customFormat="1" ht="12.75">
      <c r="A112" s="5"/>
      <c r="B112" s="21" t="s">
        <v>81</v>
      </c>
      <c r="E112" s="7"/>
      <c r="G112" s="7"/>
    </row>
    <row r="113" spans="1:7" s="6" customFormat="1" ht="12.75">
      <c r="A113" s="5"/>
      <c r="B113" s="21" t="s">
        <v>83</v>
      </c>
      <c r="E113" s="7"/>
      <c r="G113" s="7"/>
    </row>
    <row r="114" spans="1:7" s="6" customFormat="1" ht="12.75">
      <c r="A114" s="5"/>
      <c r="B114" s="21" t="s">
        <v>82</v>
      </c>
      <c r="E114" s="7"/>
      <c r="G114" s="7"/>
    </row>
    <row r="115" spans="1:7" s="6" customFormat="1" ht="12.75">
      <c r="A115" s="5"/>
      <c r="B115" s="21" t="s">
        <v>79</v>
      </c>
      <c r="E115" s="7"/>
      <c r="G115" s="7"/>
    </row>
    <row r="116" spans="1:7" s="6" customFormat="1" ht="12.75">
      <c r="A116" s="5"/>
      <c r="B116" s="5"/>
      <c r="E116" s="7"/>
      <c r="G116" s="7"/>
    </row>
    <row r="117" spans="2:9" s="6" customFormat="1" ht="12.75">
      <c r="B117" s="5"/>
      <c r="C117" s="5" t="s">
        <v>12</v>
      </c>
      <c r="E117" s="7">
        <v>110</v>
      </c>
      <c r="G117" s="7"/>
      <c r="I117" s="10">
        <f>(E117*G117)</f>
        <v>0</v>
      </c>
    </row>
    <row r="118" spans="2:9" s="6" customFormat="1" ht="12.75">
      <c r="B118" s="5"/>
      <c r="C118" s="5"/>
      <c r="E118" s="7"/>
      <c r="G118" s="7"/>
      <c r="I118" s="10"/>
    </row>
    <row r="119" spans="1:7" s="6" customFormat="1" ht="12.75">
      <c r="A119" s="21" t="s">
        <v>13</v>
      </c>
      <c r="B119" s="21" t="s">
        <v>84</v>
      </c>
      <c r="E119" s="9"/>
      <c r="G119" s="7"/>
    </row>
    <row r="120" spans="1:7" s="6" customFormat="1" ht="12.75">
      <c r="A120" s="17"/>
      <c r="B120" s="21" t="s">
        <v>145</v>
      </c>
      <c r="E120" s="9"/>
      <c r="G120" s="7"/>
    </row>
    <row r="121" spans="1:7" s="6" customFormat="1" ht="12.75">
      <c r="A121" s="17"/>
      <c r="B121" s="21" t="s">
        <v>85</v>
      </c>
      <c r="E121" s="9"/>
      <c r="G121" s="7"/>
    </row>
    <row r="122" spans="1:7" s="6" customFormat="1" ht="12.75">
      <c r="A122" s="17"/>
      <c r="E122" s="9"/>
      <c r="G122" s="7"/>
    </row>
    <row r="123" spans="1:9" s="6" customFormat="1" ht="12.75">
      <c r="A123" s="17"/>
      <c r="C123" s="6" t="s">
        <v>12</v>
      </c>
      <c r="E123" s="20">
        <v>1</v>
      </c>
      <c r="G123" s="7"/>
      <c r="I123" s="10">
        <f>(E123*G123)</f>
        <v>0</v>
      </c>
    </row>
    <row r="124" spans="1:11" s="6" customFormat="1" ht="12.75">
      <c r="A124" s="41"/>
      <c r="C124" s="5"/>
      <c r="E124" s="7"/>
      <c r="G124" s="7"/>
      <c r="I124" s="10"/>
      <c r="K124" s="21"/>
    </row>
    <row r="125" spans="1:9" s="6" customFormat="1" ht="12.75">
      <c r="A125" s="21" t="s">
        <v>14</v>
      </c>
      <c r="B125" s="21" t="s">
        <v>86</v>
      </c>
      <c r="E125" s="7"/>
      <c r="G125" s="18"/>
      <c r="I125" s="10"/>
    </row>
    <row r="126" spans="1:9" s="6" customFormat="1" ht="12.75">
      <c r="A126" s="5"/>
      <c r="B126" s="21" t="s">
        <v>87</v>
      </c>
      <c r="E126" s="7"/>
      <c r="G126" s="18"/>
      <c r="I126" s="10"/>
    </row>
    <row r="127" spans="1:9" s="6" customFormat="1" ht="12.75">
      <c r="A127" s="5"/>
      <c r="B127" s="21" t="s">
        <v>88</v>
      </c>
      <c r="E127" s="7"/>
      <c r="G127" s="18"/>
      <c r="I127" s="10"/>
    </row>
    <row r="128" spans="1:9" s="6" customFormat="1" ht="12.75">
      <c r="A128" s="5"/>
      <c r="B128" s="21" t="s">
        <v>89</v>
      </c>
      <c r="E128" s="7"/>
      <c r="G128" s="18"/>
      <c r="I128" s="10"/>
    </row>
    <row r="129" spans="1:9" s="6" customFormat="1" ht="12.75">
      <c r="A129" s="5"/>
      <c r="B129" s="21" t="s">
        <v>90</v>
      </c>
      <c r="E129" s="7"/>
      <c r="G129" s="18"/>
      <c r="I129" s="10"/>
    </row>
    <row r="130" spans="2:9" s="6" customFormat="1" ht="12.75">
      <c r="B130" s="21"/>
      <c r="E130" s="7"/>
      <c r="G130" s="18"/>
      <c r="I130" s="10"/>
    </row>
    <row r="131" spans="3:9" s="6" customFormat="1" ht="12.75">
      <c r="C131" s="5" t="s">
        <v>12</v>
      </c>
      <c r="E131" s="7">
        <v>86</v>
      </c>
      <c r="G131" s="7"/>
      <c r="I131" s="10">
        <f>(E131*G131)</f>
        <v>0</v>
      </c>
    </row>
    <row r="132" spans="3:9" s="6" customFormat="1" ht="12.75">
      <c r="C132" s="5"/>
      <c r="E132" s="7"/>
      <c r="G132" s="7"/>
      <c r="I132" s="10"/>
    </row>
    <row r="133" spans="1:9" s="6" customFormat="1" ht="12.75">
      <c r="A133" s="21" t="s">
        <v>15</v>
      </c>
      <c r="B133" s="21" t="s">
        <v>86</v>
      </c>
      <c r="E133" s="7"/>
      <c r="G133" s="18"/>
      <c r="I133" s="10"/>
    </row>
    <row r="134" spans="1:9" s="6" customFormat="1" ht="12.75">
      <c r="A134" s="5"/>
      <c r="B134" s="21" t="s">
        <v>91</v>
      </c>
      <c r="E134" s="7"/>
      <c r="G134" s="18"/>
      <c r="I134" s="10"/>
    </row>
    <row r="135" spans="1:9" s="6" customFormat="1" ht="12.75">
      <c r="A135" s="5"/>
      <c r="B135" s="21" t="s">
        <v>88</v>
      </c>
      <c r="E135" s="7"/>
      <c r="G135" s="18"/>
      <c r="I135" s="10"/>
    </row>
    <row r="136" spans="1:9" s="6" customFormat="1" ht="12.75">
      <c r="A136" s="5"/>
      <c r="B136" s="21" t="s">
        <v>89</v>
      </c>
      <c r="E136" s="7"/>
      <c r="G136" s="18"/>
      <c r="I136" s="10"/>
    </row>
    <row r="137" spans="1:9" s="6" customFormat="1" ht="12.75">
      <c r="A137" s="5"/>
      <c r="B137" s="21" t="s">
        <v>90</v>
      </c>
      <c r="E137" s="7"/>
      <c r="G137" s="18"/>
      <c r="I137" s="10"/>
    </row>
    <row r="138" spans="2:9" s="6" customFormat="1" ht="12.75">
      <c r="B138" s="21"/>
      <c r="E138" s="7"/>
      <c r="G138" s="18"/>
      <c r="I138" s="10"/>
    </row>
    <row r="139" spans="3:9" s="6" customFormat="1" ht="12.75">
      <c r="C139" s="5" t="s">
        <v>12</v>
      </c>
      <c r="E139" s="7">
        <v>11</v>
      </c>
      <c r="G139" s="7"/>
      <c r="I139" s="10">
        <f>(E139*G139)</f>
        <v>0</v>
      </c>
    </row>
    <row r="140" spans="3:9" s="6" customFormat="1" ht="12.75">
      <c r="C140" s="5"/>
      <c r="E140" s="7"/>
      <c r="G140" s="7"/>
      <c r="I140" s="10"/>
    </row>
    <row r="141" spans="1:9" s="6" customFormat="1" ht="12.75">
      <c r="A141" s="21" t="s">
        <v>16</v>
      </c>
      <c r="B141" s="21" t="s">
        <v>86</v>
      </c>
      <c r="E141" s="7"/>
      <c r="G141" s="18"/>
      <c r="I141" s="10"/>
    </row>
    <row r="142" spans="1:9" s="6" customFormat="1" ht="12.75">
      <c r="A142" s="5"/>
      <c r="B142" s="21" t="s">
        <v>120</v>
      </c>
      <c r="E142" s="7"/>
      <c r="G142" s="18"/>
      <c r="I142" s="10"/>
    </row>
    <row r="143" spans="1:9" s="6" customFormat="1" ht="12.75">
      <c r="A143" s="5"/>
      <c r="B143" s="21" t="s">
        <v>92</v>
      </c>
      <c r="E143" s="7"/>
      <c r="G143" s="18"/>
      <c r="I143" s="10"/>
    </row>
    <row r="144" spans="1:9" s="6" customFormat="1" ht="12.75">
      <c r="A144" s="5"/>
      <c r="B144" s="21" t="s">
        <v>93</v>
      </c>
      <c r="E144" s="7"/>
      <c r="G144" s="18"/>
      <c r="I144" s="10"/>
    </row>
    <row r="145" spans="1:9" s="6" customFormat="1" ht="12.75">
      <c r="A145" s="5"/>
      <c r="B145" s="21" t="s">
        <v>94</v>
      </c>
      <c r="E145" s="7"/>
      <c r="G145" s="18"/>
      <c r="I145" s="10"/>
    </row>
    <row r="146" spans="1:9" s="6" customFormat="1" ht="12.75">
      <c r="A146" s="5"/>
      <c r="B146" s="21" t="s">
        <v>95</v>
      </c>
      <c r="E146" s="7"/>
      <c r="G146" s="18"/>
      <c r="I146" s="10"/>
    </row>
    <row r="147" spans="2:9" s="6" customFormat="1" ht="12.75">
      <c r="B147" s="21"/>
      <c r="E147" s="7"/>
      <c r="G147" s="18"/>
      <c r="I147" s="10"/>
    </row>
    <row r="148" spans="3:9" s="6" customFormat="1" ht="12.75">
      <c r="C148" s="5" t="s">
        <v>12</v>
      </c>
      <c r="E148" s="7">
        <v>11</v>
      </c>
      <c r="G148" s="7"/>
      <c r="I148" s="10">
        <f>(E148*G148)</f>
        <v>0</v>
      </c>
    </row>
    <row r="149" spans="3:9" s="6" customFormat="1" ht="12.75">
      <c r="C149" s="5"/>
      <c r="E149" s="7"/>
      <c r="G149" s="7"/>
      <c r="I149" s="10"/>
    </row>
    <row r="150" spans="1:9" s="6" customFormat="1" ht="12.75">
      <c r="A150" s="6" t="s">
        <v>18</v>
      </c>
      <c r="B150" s="21" t="s">
        <v>418</v>
      </c>
      <c r="C150" s="5"/>
      <c r="E150" s="7"/>
      <c r="G150" s="7"/>
      <c r="I150" s="10"/>
    </row>
    <row r="151" spans="2:9" s="6" customFormat="1" ht="12.75">
      <c r="B151" s="21" t="s">
        <v>419</v>
      </c>
      <c r="C151" s="5"/>
      <c r="E151" s="7"/>
      <c r="G151" s="7"/>
      <c r="I151" s="10"/>
    </row>
    <row r="152" spans="2:9" s="6" customFormat="1" ht="12.75">
      <c r="B152" s="21" t="s">
        <v>420</v>
      </c>
      <c r="C152" s="5"/>
      <c r="E152" s="7"/>
      <c r="G152" s="7"/>
      <c r="I152" s="10"/>
    </row>
    <row r="153" spans="2:9" s="6" customFormat="1" ht="12.75">
      <c r="B153" s="21"/>
      <c r="C153" s="5"/>
      <c r="E153" s="7"/>
      <c r="G153" s="7"/>
      <c r="I153" s="10"/>
    </row>
    <row r="154" spans="3:9" s="6" customFormat="1" ht="12.75">
      <c r="C154" s="5" t="s">
        <v>12</v>
      </c>
      <c r="E154" s="7">
        <v>20</v>
      </c>
      <c r="G154" s="7"/>
      <c r="I154" s="10">
        <f>(E154*G154)</f>
        <v>0</v>
      </c>
    </row>
    <row r="155" spans="2:9" s="6" customFormat="1" ht="12.75">
      <c r="B155" s="21"/>
      <c r="C155" s="5"/>
      <c r="E155" s="7"/>
      <c r="G155" s="7"/>
      <c r="I155" s="10"/>
    </row>
    <row r="156" spans="1:9" s="6" customFormat="1" ht="12.75">
      <c r="A156" s="21" t="s">
        <v>38</v>
      </c>
      <c r="B156" s="21" t="s">
        <v>112</v>
      </c>
      <c r="E156" s="7"/>
      <c r="G156" s="7"/>
      <c r="I156" s="42"/>
    </row>
    <row r="157" spans="2:9" s="6" customFormat="1" ht="12.75">
      <c r="B157" s="21" t="s">
        <v>98</v>
      </c>
      <c r="E157" s="7"/>
      <c r="G157" s="7"/>
      <c r="I157" s="42"/>
    </row>
    <row r="158" spans="2:9" s="6" customFormat="1" ht="12.75">
      <c r="B158" s="21" t="s">
        <v>96</v>
      </c>
      <c r="E158" s="7"/>
      <c r="G158" s="7"/>
      <c r="I158" s="42"/>
    </row>
    <row r="159" spans="5:9" s="6" customFormat="1" ht="12.75">
      <c r="E159" s="7"/>
      <c r="G159" s="7"/>
      <c r="I159" s="42"/>
    </row>
    <row r="160" spans="3:9" s="6" customFormat="1" ht="12.75">
      <c r="C160" s="21" t="s">
        <v>12</v>
      </c>
      <c r="E160" s="7">
        <v>33</v>
      </c>
      <c r="G160" s="7"/>
      <c r="I160" s="42">
        <f>(E160*G160)</f>
        <v>0</v>
      </c>
    </row>
    <row r="161" spans="3:9" s="6" customFormat="1" ht="12.75">
      <c r="C161" s="5"/>
      <c r="E161" s="7"/>
      <c r="G161" s="7"/>
      <c r="I161" s="10"/>
    </row>
    <row r="162" spans="1:9" s="6" customFormat="1" ht="12.75">
      <c r="A162" s="21" t="s">
        <v>144</v>
      </c>
      <c r="B162" s="21" t="s">
        <v>97</v>
      </c>
      <c r="E162" s="7"/>
      <c r="G162" s="7"/>
      <c r="I162" s="42"/>
    </row>
    <row r="163" spans="2:9" s="6" customFormat="1" ht="12.75">
      <c r="B163" s="21" t="s">
        <v>98</v>
      </c>
      <c r="E163" s="7"/>
      <c r="G163" s="7"/>
      <c r="I163" s="42"/>
    </row>
    <row r="164" spans="2:9" s="6" customFormat="1" ht="12.75">
      <c r="B164" s="21" t="s">
        <v>96</v>
      </c>
      <c r="E164" s="7"/>
      <c r="G164" s="7"/>
      <c r="I164" s="42"/>
    </row>
    <row r="165" spans="5:9" s="6" customFormat="1" ht="12.75">
      <c r="E165" s="7"/>
      <c r="G165" s="7"/>
      <c r="I165" s="42"/>
    </row>
    <row r="166" spans="3:9" s="6" customFormat="1" ht="12.75">
      <c r="C166" s="21" t="s">
        <v>12</v>
      </c>
      <c r="E166" s="7">
        <v>47</v>
      </c>
      <c r="G166" s="7"/>
      <c r="I166" s="42">
        <f>(E166*G166)</f>
        <v>0</v>
      </c>
    </row>
    <row r="167" spans="3:9" s="6" customFormat="1" ht="12.75">
      <c r="C167" s="5"/>
      <c r="E167" s="7"/>
      <c r="G167" s="7"/>
      <c r="I167" s="10"/>
    </row>
    <row r="168" spans="1:9" s="6" customFormat="1" ht="12.75">
      <c r="A168" s="6" t="s">
        <v>157</v>
      </c>
      <c r="B168" s="21" t="s">
        <v>191</v>
      </c>
      <c r="C168" s="5"/>
      <c r="E168" s="7"/>
      <c r="G168" s="7"/>
      <c r="I168" s="10"/>
    </row>
    <row r="169" spans="2:9" s="6" customFormat="1" ht="12.75">
      <c r="B169" s="21" t="s">
        <v>192</v>
      </c>
      <c r="C169" s="5"/>
      <c r="E169" s="7"/>
      <c r="G169" s="7"/>
      <c r="I169" s="10"/>
    </row>
    <row r="170" spans="3:9" s="6" customFormat="1" ht="12.75">
      <c r="C170" s="5"/>
      <c r="E170" s="7"/>
      <c r="G170" s="7"/>
      <c r="I170" s="10"/>
    </row>
    <row r="171" spans="3:9" s="6" customFormat="1" ht="12.75">
      <c r="C171" s="5" t="s">
        <v>12</v>
      </c>
      <c r="E171" s="7">
        <v>6</v>
      </c>
      <c r="G171" s="7"/>
      <c r="I171" s="10">
        <f>(E171*G171)</f>
        <v>0</v>
      </c>
    </row>
    <row r="172" spans="3:9" s="6" customFormat="1" ht="12.75">
      <c r="C172" s="5"/>
      <c r="E172" s="7"/>
      <c r="G172" s="7"/>
      <c r="I172" s="10"/>
    </row>
    <row r="173" spans="1:7" s="6" customFormat="1" ht="12.75">
      <c r="A173" s="5" t="s">
        <v>158</v>
      </c>
      <c r="B173" s="21" t="s">
        <v>193</v>
      </c>
      <c r="E173" s="7"/>
      <c r="G173" s="7"/>
    </row>
    <row r="174" spans="1:7" s="6" customFormat="1" ht="12.75">
      <c r="A174" s="5"/>
      <c r="B174" s="21" t="s">
        <v>194</v>
      </c>
      <c r="E174" s="7"/>
      <c r="G174" s="7"/>
    </row>
    <row r="175" spans="1:7" s="6" customFormat="1" ht="12.75">
      <c r="A175" s="5"/>
      <c r="B175" s="21" t="s">
        <v>195</v>
      </c>
      <c r="E175" s="7"/>
      <c r="G175" s="7"/>
    </row>
    <row r="176" spans="1:7" s="6" customFormat="1" ht="12.75">
      <c r="A176" s="5"/>
      <c r="B176" s="21" t="s">
        <v>196</v>
      </c>
      <c r="E176" s="7"/>
      <c r="G176" s="7"/>
    </row>
    <row r="177" spans="1:7" s="6" customFormat="1" ht="12.75">
      <c r="A177" s="5"/>
      <c r="B177" s="21" t="s">
        <v>197</v>
      </c>
      <c r="E177" s="7"/>
      <c r="G177" s="7"/>
    </row>
    <row r="178" spans="1:7" s="6" customFormat="1" ht="12.75">
      <c r="A178" s="5"/>
      <c r="B178" s="21" t="s">
        <v>198</v>
      </c>
      <c r="E178" s="7"/>
      <c r="G178" s="7"/>
    </row>
    <row r="179" spans="1:7" s="6" customFormat="1" ht="12.75">
      <c r="A179" s="5"/>
      <c r="B179" s="5" t="s">
        <v>51</v>
      </c>
      <c r="E179" s="7"/>
      <c r="G179" s="7"/>
    </row>
    <row r="180" spans="1:7" s="6" customFormat="1" ht="12.75">
      <c r="A180" s="5"/>
      <c r="B180" s="5"/>
      <c r="E180" s="7"/>
      <c r="G180" s="7"/>
    </row>
    <row r="181" spans="1:9" s="6" customFormat="1" ht="12.75">
      <c r="A181" s="17"/>
      <c r="C181" s="6" t="s">
        <v>19</v>
      </c>
      <c r="E181" s="7">
        <v>32</v>
      </c>
      <c r="G181" s="7"/>
      <c r="I181" s="10">
        <f>(E181*G181)</f>
        <v>0</v>
      </c>
    </row>
    <row r="182" spans="1:9" s="6" customFormat="1" ht="12.75">
      <c r="A182" s="17"/>
      <c r="E182" s="7"/>
      <c r="G182" s="7"/>
      <c r="I182" s="27"/>
    </row>
    <row r="183" spans="1:9" s="6" customFormat="1" ht="12.75">
      <c r="A183" s="6" t="s">
        <v>180</v>
      </c>
      <c r="B183" s="21" t="s">
        <v>99</v>
      </c>
      <c r="E183" s="7"/>
      <c r="G183" s="7"/>
      <c r="I183" s="11"/>
    </row>
    <row r="184" spans="2:9" s="6" customFormat="1" ht="12.75">
      <c r="B184" s="21" t="s">
        <v>52</v>
      </c>
      <c r="E184" s="7"/>
      <c r="G184" s="7"/>
      <c r="I184" s="11"/>
    </row>
    <row r="185" spans="5:9" s="6" customFormat="1" ht="12.75">
      <c r="E185" s="7"/>
      <c r="G185" s="7"/>
      <c r="I185" s="11"/>
    </row>
    <row r="186" spans="3:9" s="6" customFormat="1" ht="12.75">
      <c r="C186" s="6" t="s">
        <v>12</v>
      </c>
      <c r="E186" s="7">
        <v>209</v>
      </c>
      <c r="G186" s="7"/>
      <c r="I186" s="10">
        <f>(E186*G186)</f>
        <v>0</v>
      </c>
    </row>
    <row r="187" spans="5:9" s="6" customFormat="1" ht="12.75">
      <c r="E187" s="7"/>
      <c r="G187" s="7"/>
      <c r="I187" s="10"/>
    </row>
    <row r="188" spans="2:9" s="6" customFormat="1" ht="12.75">
      <c r="B188" s="12" t="s">
        <v>22</v>
      </c>
      <c r="C188" s="12"/>
      <c r="D188" s="12"/>
      <c r="E188" s="13"/>
      <c r="F188" s="12"/>
      <c r="G188" s="13"/>
      <c r="H188" s="12"/>
      <c r="I188" s="19">
        <f>SUM(I90:I187)</f>
        <v>0</v>
      </c>
    </row>
    <row r="189" spans="5:9" s="6" customFormat="1" ht="12.75">
      <c r="E189" s="7"/>
      <c r="G189" s="7"/>
      <c r="I189" s="10"/>
    </row>
    <row r="190" spans="5:9" s="6" customFormat="1" ht="12.75">
      <c r="E190" s="7"/>
      <c r="G190" s="7"/>
      <c r="I190" s="10"/>
    </row>
    <row r="191" spans="1:7" s="6" customFormat="1" ht="12.75">
      <c r="A191" s="5" t="s">
        <v>0</v>
      </c>
      <c r="B191" s="5" t="s">
        <v>24</v>
      </c>
      <c r="E191" s="7"/>
      <c r="G191" s="7"/>
    </row>
    <row r="192" spans="5:9" s="6" customFormat="1" ht="12.75">
      <c r="E192" s="7"/>
      <c r="G192" s="7"/>
      <c r="I192" s="10"/>
    </row>
    <row r="193" spans="1:9" s="6" customFormat="1" ht="12.75">
      <c r="A193" s="43"/>
      <c r="B193" s="6" t="s">
        <v>100</v>
      </c>
      <c r="E193" s="7"/>
      <c r="G193" s="7"/>
      <c r="I193" s="11"/>
    </row>
    <row r="194" spans="1:9" s="6" customFormat="1" ht="12.75">
      <c r="A194" s="43"/>
      <c r="B194" s="21" t="s">
        <v>101</v>
      </c>
      <c r="E194" s="7"/>
      <c r="G194" s="7"/>
      <c r="I194" s="11"/>
    </row>
    <row r="195" spans="1:9" s="6" customFormat="1" ht="12.75">
      <c r="A195" s="43"/>
      <c r="B195" s="21" t="s">
        <v>181</v>
      </c>
      <c r="E195" s="7"/>
      <c r="G195" s="7"/>
      <c r="I195" s="11"/>
    </row>
    <row r="196" spans="1:9" s="6" customFormat="1" ht="12.75">
      <c r="A196" s="43"/>
      <c r="B196" s="21" t="s">
        <v>426</v>
      </c>
      <c r="E196" s="7"/>
      <c r="G196" s="7"/>
      <c r="I196" s="11"/>
    </row>
    <row r="197" spans="1:9" s="6" customFormat="1" ht="12.75">
      <c r="A197" s="17"/>
      <c r="B197" s="21"/>
      <c r="C197" s="21"/>
      <c r="E197" s="7"/>
      <c r="G197" s="18"/>
      <c r="I197" s="27"/>
    </row>
    <row r="198" spans="1:9" s="6" customFormat="1" ht="12.75">
      <c r="A198" s="21" t="s">
        <v>7</v>
      </c>
      <c r="B198" s="21" t="s">
        <v>179</v>
      </c>
      <c r="E198" s="7"/>
      <c r="G198" s="18"/>
      <c r="I198" s="27"/>
    </row>
    <row r="199" spans="1:9" s="6" customFormat="1" ht="12.75">
      <c r="A199" s="17"/>
      <c r="B199" s="21" t="s">
        <v>178</v>
      </c>
      <c r="E199" s="7"/>
      <c r="G199" s="18"/>
      <c r="I199" s="27"/>
    </row>
    <row r="200" spans="1:9" s="6" customFormat="1" ht="12.75">
      <c r="A200" s="17"/>
      <c r="B200" s="21" t="s">
        <v>133</v>
      </c>
      <c r="E200" s="7"/>
      <c r="G200" s="18"/>
      <c r="I200" s="27"/>
    </row>
    <row r="201" spans="1:9" s="6" customFormat="1" ht="12.75">
      <c r="A201" s="17"/>
      <c r="B201" s="21" t="s">
        <v>134</v>
      </c>
      <c r="E201" s="7"/>
      <c r="G201" s="18"/>
      <c r="I201" s="27"/>
    </row>
    <row r="202" spans="1:9" s="6" customFormat="1" ht="12.75">
      <c r="A202" s="17"/>
      <c r="B202" s="21" t="s">
        <v>135</v>
      </c>
      <c r="E202" s="7"/>
      <c r="G202" s="18"/>
      <c r="I202" s="27"/>
    </row>
    <row r="203" spans="1:9" s="6" customFormat="1" ht="12.75">
      <c r="A203" s="17"/>
      <c r="B203" s="21" t="s">
        <v>136</v>
      </c>
      <c r="E203" s="7"/>
      <c r="G203" s="18"/>
      <c r="I203" s="27"/>
    </row>
    <row r="204" spans="1:9" s="6" customFormat="1" ht="12.75">
      <c r="A204" s="17"/>
      <c r="B204" s="21" t="s">
        <v>137</v>
      </c>
      <c r="E204" s="7"/>
      <c r="G204" s="18"/>
      <c r="I204" s="27"/>
    </row>
    <row r="205" spans="1:9" s="6" customFormat="1" ht="12.75">
      <c r="A205" s="17"/>
      <c r="B205" s="21"/>
      <c r="E205" s="7"/>
      <c r="G205" s="18"/>
      <c r="I205" s="27"/>
    </row>
    <row r="206" spans="1:9" s="6" customFormat="1" ht="12.75">
      <c r="A206" s="17"/>
      <c r="B206" s="21"/>
      <c r="C206" s="6" t="s">
        <v>12</v>
      </c>
      <c r="E206" s="7">
        <v>1.5</v>
      </c>
      <c r="G206" s="18"/>
      <c r="I206" s="10">
        <f>(E206*G206)</f>
        <v>0</v>
      </c>
    </row>
    <row r="207" spans="1:9" s="6" customFormat="1" ht="12.75">
      <c r="A207" s="43"/>
      <c r="E207" s="7"/>
      <c r="G207" s="7"/>
      <c r="I207" s="11"/>
    </row>
    <row r="208" spans="1:9" s="6" customFormat="1" ht="12.75">
      <c r="A208" s="21" t="s">
        <v>9</v>
      </c>
      <c r="B208" s="21" t="s">
        <v>102</v>
      </c>
      <c r="E208" s="7"/>
      <c r="G208" s="7"/>
      <c r="I208" s="11"/>
    </row>
    <row r="209" spans="1:9" s="6" customFormat="1" ht="12.75">
      <c r="A209" s="17"/>
      <c r="B209" s="21" t="s">
        <v>103</v>
      </c>
      <c r="E209" s="7"/>
      <c r="G209" s="7"/>
      <c r="I209" s="11"/>
    </row>
    <row r="210" spans="1:9" s="6" customFormat="1" ht="12.75">
      <c r="A210" s="17"/>
      <c r="B210" s="21" t="s">
        <v>104</v>
      </c>
      <c r="E210" s="7"/>
      <c r="G210" s="7"/>
      <c r="I210" s="11"/>
    </row>
    <row r="211" spans="1:9" s="6" customFormat="1" ht="12.75">
      <c r="A211" s="17"/>
      <c r="B211" s="21" t="s">
        <v>105</v>
      </c>
      <c r="E211" s="7"/>
      <c r="G211" s="7"/>
      <c r="I211" s="11"/>
    </row>
    <row r="212" spans="1:9" s="6" customFormat="1" ht="12.75">
      <c r="A212" s="17"/>
      <c r="E212" s="7"/>
      <c r="G212" s="7"/>
      <c r="I212" s="11"/>
    </row>
    <row r="213" spans="1:9" s="6" customFormat="1" ht="12.75">
      <c r="A213" s="17"/>
      <c r="C213" s="6" t="s">
        <v>12</v>
      </c>
      <c r="E213" s="7">
        <v>1.5</v>
      </c>
      <c r="G213" s="18"/>
      <c r="I213" s="10">
        <f>(E213*G213)</f>
        <v>0</v>
      </c>
    </row>
    <row r="214" spans="1:9" s="6" customFormat="1" ht="12.75">
      <c r="A214" s="17"/>
      <c r="E214" s="7"/>
      <c r="G214" s="18"/>
      <c r="I214" s="27"/>
    </row>
    <row r="215" spans="1:9" s="6" customFormat="1" ht="12.75">
      <c r="A215" s="21" t="s">
        <v>10</v>
      </c>
      <c r="B215" s="21" t="s">
        <v>102</v>
      </c>
      <c r="E215" s="7"/>
      <c r="G215" s="7"/>
      <c r="I215" s="11"/>
    </row>
    <row r="216" spans="1:9" s="6" customFormat="1" ht="12.75">
      <c r="A216" s="17"/>
      <c r="B216" s="21" t="s">
        <v>106</v>
      </c>
      <c r="E216" s="7"/>
      <c r="G216" s="7"/>
      <c r="I216" s="11"/>
    </row>
    <row r="217" spans="1:9" s="6" customFormat="1" ht="12.75">
      <c r="A217" s="17"/>
      <c r="B217" s="21" t="s">
        <v>107</v>
      </c>
      <c r="E217" s="7"/>
      <c r="G217" s="7"/>
      <c r="I217" s="11"/>
    </row>
    <row r="218" spans="1:9" s="6" customFormat="1" ht="12.75">
      <c r="A218" s="17"/>
      <c r="B218" s="21" t="s">
        <v>108</v>
      </c>
      <c r="E218" s="7"/>
      <c r="G218" s="7"/>
      <c r="I218" s="11"/>
    </row>
    <row r="219" spans="1:9" s="6" customFormat="1" ht="12.75">
      <c r="A219" s="17"/>
      <c r="B219" s="21" t="s">
        <v>109</v>
      </c>
      <c r="E219" s="7"/>
      <c r="G219" s="7"/>
      <c r="I219" s="11"/>
    </row>
    <row r="220" spans="1:9" s="6" customFormat="1" ht="12.75">
      <c r="A220" s="17"/>
      <c r="E220" s="7"/>
      <c r="G220" s="7"/>
      <c r="I220" s="11"/>
    </row>
    <row r="221" spans="1:9" s="6" customFormat="1" ht="12.75">
      <c r="A221" s="17"/>
      <c r="C221" s="6" t="s">
        <v>12</v>
      </c>
      <c r="E221" s="7">
        <v>2</v>
      </c>
      <c r="G221" s="18"/>
      <c r="I221" s="10">
        <f>(E221*G221)</f>
        <v>0</v>
      </c>
    </row>
    <row r="222" spans="1:9" s="6" customFormat="1" ht="12.75">
      <c r="A222" s="17"/>
      <c r="E222" s="7"/>
      <c r="G222" s="18"/>
      <c r="I222" s="27"/>
    </row>
    <row r="223" spans="1:9" s="6" customFormat="1" ht="12.75">
      <c r="A223" s="21" t="s">
        <v>11</v>
      </c>
      <c r="B223" s="21" t="s">
        <v>113</v>
      </c>
      <c r="E223" s="7"/>
      <c r="G223" s="18"/>
      <c r="I223" s="27"/>
    </row>
    <row r="224" spans="1:9" s="6" customFormat="1" ht="12.75">
      <c r="A224" s="21"/>
      <c r="B224" s="21" t="s">
        <v>427</v>
      </c>
      <c r="E224" s="7"/>
      <c r="G224" s="18"/>
      <c r="I224" s="27"/>
    </row>
    <row r="225" spans="1:9" s="6" customFormat="1" ht="12.75">
      <c r="A225" s="21"/>
      <c r="B225" s="21" t="s">
        <v>114</v>
      </c>
      <c r="E225" s="7"/>
      <c r="G225" s="18"/>
      <c r="I225" s="27"/>
    </row>
    <row r="226" spans="1:9" s="6" customFormat="1" ht="12.75">
      <c r="A226" s="21"/>
      <c r="B226" s="21" t="s">
        <v>115</v>
      </c>
      <c r="E226" s="7"/>
      <c r="G226" s="18"/>
      <c r="I226" s="27"/>
    </row>
    <row r="227" spans="1:9" s="6" customFormat="1" ht="12.75">
      <c r="A227" s="21"/>
      <c r="B227" s="21" t="s">
        <v>136</v>
      </c>
      <c r="E227" s="7"/>
      <c r="G227" s="18"/>
      <c r="I227" s="27"/>
    </row>
    <row r="228" spans="1:9" s="6" customFormat="1" ht="12.75">
      <c r="A228" s="17"/>
      <c r="B228" s="21" t="s">
        <v>137</v>
      </c>
      <c r="E228" s="7"/>
      <c r="G228" s="18"/>
      <c r="I228" s="27"/>
    </row>
    <row r="229" spans="1:9" s="6" customFormat="1" ht="12.75">
      <c r="A229" s="17"/>
      <c r="B229" s="21"/>
      <c r="E229" s="7"/>
      <c r="G229" s="18"/>
      <c r="I229" s="27"/>
    </row>
    <row r="230" spans="1:9" s="6" customFormat="1" ht="12.75">
      <c r="A230" s="17"/>
      <c r="B230" s="21" t="s">
        <v>25</v>
      </c>
      <c r="C230" s="6" t="s">
        <v>12</v>
      </c>
      <c r="E230" s="7">
        <v>11</v>
      </c>
      <c r="G230" s="18"/>
      <c r="I230" s="10">
        <f>(E230*G230)</f>
        <v>0</v>
      </c>
    </row>
    <row r="231" spans="1:9" s="6" customFormat="1" ht="12.75">
      <c r="A231" s="17"/>
      <c r="B231" s="21" t="s">
        <v>26</v>
      </c>
      <c r="C231" s="21" t="s">
        <v>19</v>
      </c>
      <c r="E231" s="7">
        <v>7</v>
      </c>
      <c r="G231" s="18"/>
      <c r="I231" s="10">
        <f>(E231*G231)</f>
        <v>0</v>
      </c>
    </row>
    <row r="232" spans="1:9" s="6" customFormat="1" ht="12.75">
      <c r="A232" s="17"/>
      <c r="E232" s="7"/>
      <c r="G232" s="18"/>
      <c r="I232" s="27"/>
    </row>
    <row r="233" spans="1:9" s="6" customFormat="1" ht="12.75">
      <c r="A233" s="21" t="s">
        <v>13</v>
      </c>
      <c r="B233" s="21" t="s">
        <v>116</v>
      </c>
      <c r="E233" s="7"/>
      <c r="G233" s="18"/>
      <c r="I233" s="27"/>
    </row>
    <row r="234" spans="1:9" s="6" customFormat="1" ht="12.75">
      <c r="A234" s="21"/>
      <c r="B234" s="21" t="s">
        <v>428</v>
      </c>
      <c r="E234" s="7"/>
      <c r="G234" s="18"/>
      <c r="I234" s="27"/>
    </row>
    <row r="235" spans="1:9" s="6" customFormat="1" ht="12.75">
      <c r="A235" s="21"/>
      <c r="B235" s="21" t="s">
        <v>117</v>
      </c>
      <c r="E235" s="7"/>
      <c r="G235" s="18"/>
      <c r="I235" s="27"/>
    </row>
    <row r="236" spans="1:9" s="6" customFormat="1" ht="12.75">
      <c r="A236" s="21"/>
      <c r="B236" s="21" t="s">
        <v>118</v>
      </c>
      <c r="E236" s="7"/>
      <c r="G236" s="18"/>
      <c r="I236" s="27"/>
    </row>
    <row r="237" spans="1:9" s="6" customFormat="1" ht="12.75">
      <c r="A237" s="21"/>
      <c r="B237" s="21" t="s">
        <v>119</v>
      </c>
      <c r="E237" s="7"/>
      <c r="G237" s="18"/>
      <c r="I237" s="27"/>
    </row>
    <row r="238" spans="1:9" s="6" customFormat="1" ht="12.75">
      <c r="A238" s="21"/>
      <c r="B238" s="21" t="s">
        <v>138</v>
      </c>
      <c r="E238" s="7"/>
      <c r="G238" s="18"/>
      <c r="I238" s="27"/>
    </row>
    <row r="239" spans="1:9" s="6" customFormat="1" ht="12.75">
      <c r="A239" s="17"/>
      <c r="E239" s="7"/>
      <c r="G239" s="18"/>
      <c r="I239" s="27"/>
    </row>
    <row r="240" spans="1:9" s="6" customFormat="1" ht="12.75">
      <c r="A240" s="17"/>
      <c r="B240" s="21" t="s">
        <v>25</v>
      </c>
      <c r="C240" s="6" t="s">
        <v>12</v>
      </c>
      <c r="E240" s="7">
        <v>11</v>
      </c>
      <c r="G240" s="18"/>
      <c r="I240" s="10">
        <f>(E240*G240)</f>
        <v>0</v>
      </c>
    </row>
    <row r="241" spans="1:9" s="6" customFormat="1" ht="12.75">
      <c r="A241" s="17"/>
      <c r="B241" s="21" t="s">
        <v>26</v>
      </c>
      <c r="C241" s="21" t="s">
        <v>19</v>
      </c>
      <c r="E241" s="7">
        <v>7</v>
      </c>
      <c r="G241" s="18"/>
      <c r="I241" s="10">
        <f>(E241*G241)</f>
        <v>0</v>
      </c>
    </row>
    <row r="242" spans="1:9" s="6" customFormat="1" ht="12.75">
      <c r="A242" s="17"/>
      <c r="B242" s="21"/>
      <c r="C242" s="21"/>
      <c r="E242" s="7"/>
      <c r="G242" s="18"/>
      <c r="I242" s="27"/>
    </row>
    <row r="243" spans="1:9" s="6" customFormat="1" ht="12.75">
      <c r="A243" s="21" t="s">
        <v>14</v>
      </c>
      <c r="B243" s="21" t="s">
        <v>169</v>
      </c>
      <c r="E243" s="7"/>
      <c r="G243" s="18"/>
      <c r="I243" s="27"/>
    </row>
    <row r="244" spans="1:9" s="6" customFormat="1" ht="12.75">
      <c r="A244" s="21"/>
      <c r="B244" s="21" t="s">
        <v>429</v>
      </c>
      <c r="E244" s="7"/>
      <c r="G244" s="18"/>
      <c r="I244" s="27"/>
    </row>
    <row r="245" spans="1:9" s="6" customFormat="1" ht="12.75">
      <c r="A245" s="21"/>
      <c r="B245" s="21" t="s">
        <v>199</v>
      </c>
      <c r="E245" s="7"/>
      <c r="G245" s="18"/>
      <c r="I245" s="27"/>
    </row>
    <row r="246" spans="1:9" s="6" customFormat="1" ht="12.75">
      <c r="A246" s="21"/>
      <c r="B246" s="21" t="s">
        <v>200</v>
      </c>
      <c r="E246" s="7"/>
      <c r="G246" s="18"/>
      <c r="I246" s="27"/>
    </row>
    <row r="247" spans="1:9" s="6" customFormat="1" ht="12.75">
      <c r="A247" s="21"/>
      <c r="B247" s="21" t="s">
        <v>201</v>
      </c>
      <c r="E247" s="7"/>
      <c r="G247" s="18"/>
      <c r="I247" s="27"/>
    </row>
    <row r="248" spans="1:9" s="6" customFormat="1" ht="12.75">
      <c r="A248" s="21"/>
      <c r="B248" s="21" t="s">
        <v>202</v>
      </c>
      <c r="E248" s="7"/>
      <c r="G248" s="18"/>
      <c r="I248" s="27"/>
    </row>
    <row r="249" spans="1:9" s="6" customFormat="1" ht="12.75">
      <c r="A249" s="21"/>
      <c r="B249" s="21" t="s">
        <v>143</v>
      </c>
      <c r="E249" s="7"/>
      <c r="G249" s="18"/>
      <c r="I249" s="27"/>
    </row>
    <row r="250" spans="1:9" s="6" customFormat="1" ht="12.75">
      <c r="A250" s="17"/>
      <c r="E250" s="7"/>
      <c r="G250" s="18"/>
      <c r="I250" s="27"/>
    </row>
    <row r="251" spans="1:9" s="6" customFormat="1" ht="12.75">
      <c r="A251" s="17"/>
      <c r="B251" s="21" t="s">
        <v>25</v>
      </c>
      <c r="C251" s="6" t="s">
        <v>12</v>
      </c>
      <c r="E251" s="7">
        <v>0.2</v>
      </c>
      <c r="G251" s="18"/>
      <c r="I251" s="10">
        <f>(E251*G251)</f>
        <v>0</v>
      </c>
    </row>
    <row r="252" spans="1:9" s="6" customFormat="1" ht="12.75">
      <c r="A252" s="17"/>
      <c r="B252" s="21" t="s">
        <v>26</v>
      </c>
      <c r="C252" s="21" t="s">
        <v>19</v>
      </c>
      <c r="E252" s="7">
        <v>5</v>
      </c>
      <c r="G252" s="18"/>
      <c r="I252" s="10">
        <f>(E252*G252)</f>
        <v>0</v>
      </c>
    </row>
    <row r="253" spans="1:9" s="6" customFormat="1" ht="12.75">
      <c r="A253" s="17"/>
      <c r="E253" s="7"/>
      <c r="G253" s="18"/>
      <c r="I253" s="27"/>
    </row>
    <row r="254" spans="1:9" s="6" customFormat="1" ht="12.75">
      <c r="A254" s="21" t="s">
        <v>15</v>
      </c>
      <c r="B254" s="21" t="s">
        <v>121</v>
      </c>
      <c r="E254" s="7"/>
      <c r="G254" s="18"/>
      <c r="I254" s="27"/>
    </row>
    <row r="255" spans="1:9" s="6" customFormat="1" ht="12.75">
      <c r="A255" s="21"/>
      <c r="B255" s="21" t="s">
        <v>430</v>
      </c>
      <c r="E255" s="7"/>
      <c r="G255" s="18"/>
      <c r="I255" s="27"/>
    </row>
    <row r="256" spans="1:9" s="6" customFormat="1" ht="12.75">
      <c r="A256" s="21"/>
      <c r="B256" s="21" t="s">
        <v>123</v>
      </c>
      <c r="E256" s="7"/>
      <c r="G256" s="18"/>
      <c r="I256" s="27"/>
    </row>
    <row r="257" spans="1:9" s="6" customFormat="1" ht="12.75">
      <c r="A257" s="21"/>
      <c r="B257" s="21" t="s">
        <v>122</v>
      </c>
      <c r="E257" s="7"/>
      <c r="G257" s="18"/>
      <c r="I257" s="27"/>
    </row>
    <row r="258" spans="1:9" s="6" customFormat="1" ht="12.75">
      <c r="A258" s="21"/>
      <c r="B258" s="21" t="s">
        <v>119</v>
      </c>
      <c r="E258" s="7"/>
      <c r="G258" s="18"/>
      <c r="I258" s="27"/>
    </row>
    <row r="259" spans="1:9" s="6" customFormat="1" ht="12.75">
      <c r="A259" s="21"/>
      <c r="B259" s="21" t="s">
        <v>138</v>
      </c>
      <c r="E259" s="7"/>
      <c r="G259" s="18"/>
      <c r="I259" s="27"/>
    </row>
    <row r="260" spans="1:9" s="6" customFormat="1" ht="12.75">
      <c r="A260" s="17"/>
      <c r="E260" s="7"/>
      <c r="G260" s="18"/>
      <c r="I260" s="27"/>
    </row>
    <row r="261" spans="1:9" s="6" customFormat="1" ht="12.75">
      <c r="A261" s="17"/>
      <c r="B261" s="21" t="s">
        <v>25</v>
      </c>
      <c r="C261" s="6" t="s">
        <v>12</v>
      </c>
      <c r="E261" s="7">
        <v>7</v>
      </c>
      <c r="G261" s="18"/>
      <c r="I261" s="10">
        <f>(E261*G261)</f>
        <v>0</v>
      </c>
    </row>
    <row r="262" spans="1:9" s="6" customFormat="1" ht="12.75">
      <c r="A262" s="17"/>
      <c r="B262" s="21" t="s">
        <v>26</v>
      </c>
      <c r="C262" s="21" t="s">
        <v>19</v>
      </c>
      <c r="E262" s="7">
        <v>46</v>
      </c>
      <c r="G262" s="18"/>
      <c r="I262" s="10">
        <f>(E262*G262)</f>
        <v>0</v>
      </c>
    </row>
    <row r="263" spans="1:9" s="6" customFormat="1" ht="12.75">
      <c r="A263" s="17"/>
      <c r="E263" s="7"/>
      <c r="G263" s="18"/>
      <c r="I263" s="27"/>
    </row>
    <row r="264" spans="1:9" s="6" customFormat="1" ht="12.75">
      <c r="A264" s="21" t="s">
        <v>16</v>
      </c>
      <c r="B264" s="21" t="s">
        <v>124</v>
      </c>
      <c r="E264" s="7"/>
      <c r="G264" s="18"/>
      <c r="I264" s="27"/>
    </row>
    <row r="265" spans="1:9" s="6" customFormat="1" ht="12.75">
      <c r="A265" s="21"/>
      <c r="B265" s="21" t="s">
        <v>431</v>
      </c>
      <c r="E265" s="7"/>
      <c r="G265" s="18"/>
      <c r="I265" s="27"/>
    </row>
    <row r="266" spans="1:9" s="6" customFormat="1" ht="12.75">
      <c r="A266" s="21"/>
      <c r="B266" s="21" t="s">
        <v>125</v>
      </c>
      <c r="E266" s="7"/>
      <c r="G266" s="18"/>
      <c r="I266" s="27"/>
    </row>
    <row r="267" spans="1:9" s="6" customFormat="1" ht="12.75">
      <c r="A267" s="21"/>
      <c r="B267" s="21" t="s">
        <v>122</v>
      </c>
      <c r="E267" s="7"/>
      <c r="G267" s="18"/>
      <c r="I267" s="27"/>
    </row>
    <row r="268" spans="1:9" s="6" customFormat="1" ht="12.75">
      <c r="A268" s="21"/>
      <c r="B268" s="21" t="s">
        <v>119</v>
      </c>
      <c r="E268" s="7"/>
      <c r="G268" s="18"/>
      <c r="I268" s="27"/>
    </row>
    <row r="269" spans="1:9" s="6" customFormat="1" ht="12.75">
      <c r="A269" s="21"/>
      <c r="B269" s="21" t="s">
        <v>138</v>
      </c>
      <c r="E269" s="7"/>
      <c r="G269" s="18"/>
      <c r="I269" s="27"/>
    </row>
    <row r="270" spans="1:9" s="6" customFormat="1" ht="12.75">
      <c r="A270" s="17"/>
      <c r="E270" s="7"/>
      <c r="G270" s="18"/>
      <c r="I270" s="27"/>
    </row>
    <row r="271" spans="1:9" s="21" customFormat="1" ht="12.75">
      <c r="A271" s="44"/>
      <c r="B271" s="21" t="s">
        <v>25</v>
      </c>
      <c r="C271" s="21" t="s">
        <v>12</v>
      </c>
      <c r="E271" s="45">
        <v>14</v>
      </c>
      <c r="G271" s="46"/>
      <c r="I271" s="10">
        <f>(E271*G271)</f>
        <v>0</v>
      </c>
    </row>
    <row r="272" spans="1:9" s="21" customFormat="1" ht="12.75">
      <c r="A272" s="44"/>
      <c r="B272" s="21" t="s">
        <v>26</v>
      </c>
      <c r="C272" s="21" t="s">
        <v>19</v>
      </c>
      <c r="E272" s="45">
        <v>97</v>
      </c>
      <c r="G272" s="46"/>
      <c r="I272" s="10">
        <f>(E272*G272)</f>
        <v>0</v>
      </c>
    </row>
    <row r="273" spans="1:9" s="6" customFormat="1" ht="12.75">
      <c r="A273" s="17"/>
      <c r="E273" s="7"/>
      <c r="G273" s="18"/>
      <c r="I273" s="27"/>
    </row>
    <row r="274" spans="1:9" s="6" customFormat="1" ht="12.75">
      <c r="A274" s="21" t="s">
        <v>18</v>
      </c>
      <c r="B274" s="21" t="s">
        <v>130</v>
      </c>
      <c r="E274" s="7"/>
      <c r="G274" s="18"/>
      <c r="I274" s="27"/>
    </row>
    <row r="275" spans="1:9" s="6" customFormat="1" ht="12.75">
      <c r="A275" s="21"/>
      <c r="B275" s="21" t="s">
        <v>129</v>
      </c>
      <c r="E275" s="7"/>
      <c r="G275" s="18"/>
      <c r="I275" s="27"/>
    </row>
    <row r="276" spans="1:9" s="6" customFormat="1" ht="12.75">
      <c r="A276" s="21"/>
      <c r="B276" s="21" t="s">
        <v>125</v>
      </c>
      <c r="E276" s="7"/>
      <c r="G276" s="18"/>
      <c r="I276" s="27"/>
    </row>
    <row r="277" spans="1:9" s="6" customFormat="1" ht="12.75">
      <c r="A277" s="21"/>
      <c r="B277" s="21" t="s">
        <v>122</v>
      </c>
      <c r="E277" s="7"/>
      <c r="G277" s="18"/>
      <c r="I277" s="27"/>
    </row>
    <row r="278" spans="1:9" s="6" customFormat="1" ht="12.75">
      <c r="A278" s="21"/>
      <c r="B278" s="21" t="s">
        <v>119</v>
      </c>
      <c r="E278" s="7"/>
      <c r="G278" s="18"/>
      <c r="I278" s="27"/>
    </row>
    <row r="279" spans="1:9" s="6" customFormat="1" ht="12.75">
      <c r="A279" s="21"/>
      <c r="B279" s="21" t="s">
        <v>138</v>
      </c>
      <c r="E279" s="7"/>
      <c r="G279" s="18"/>
      <c r="I279" s="27"/>
    </row>
    <row r="280" spans="1:9" s="6" customFormat="1" ht="12.75">
      <c r="A280" s="17"/>
      <c r="E280" s="7"/>
      <c r="G280" s="18"/>
      <c r="I280" s="27"/>
    </row>
    <row r="281" spans="1:9" s="21" customFormat="1" ht="12.75">
      <c r="A281" s="44"/>
      <c r="B281" s="21" t="s">
        <v>25</v>
      </c>
      <c r="C281" s="21" t="s">
        <v>12</v>
      </c>
      <c r="E281" s="45">
        <v>1.5</v>
      </c>
      <c r="G281" s="46"/>
      <c r="I281" s="10">
        <f>(E281*G281)</f>
        <v>0</v>
      </c>
    </row>
    <row r="282" spans="1:9" s="21" customFormat="1" ht="12.75">
      <c r="A282" s="44"/>
      <c r="B282" s="21" t="s">
        <v>26</v>
      </c>
      <c r="C282" s="21" t="s">
        <v>19</v>
      </c>
      <c r="E282" s="45">
        <v>25</v>
      </c>
      <c r="G282" s="46"/>
      <c r="I282" s="10">
        <f>(E282*G282)</f>
        <v>0</v>
      </c>
    </row>
    <row r="283" spans="1:9" s="6" customFormat="1" ht="12.75">
      <c r="A283" s="17"/>
      <c r="E283" s="7"/>
      <c r="G283" s="18"/>
      <c r="I283" s="27"/>
    </row>
    <row r="284" spans="1:9" s="6" customFormat="1" ht="12.75">
      <c r="A284" s="21" t="s">
        <v>38</v>
      </c>
      <c r="B284" s="21" t="s">
        <v>126</v>
      </c>
      <c r="E284" s="7"/>
      <c r="G284" s="18"/>
      <c r="I284" s="27"/>
    </row>
    <row r="285" spans="1:9" s="6" customFormat="1" ht="12.75">
      <c r="A285" s="21"/>
      <c r="B285" s="21" t="s">
        <v>127</v>
      </c>
      <c r="E285" s="7"/>
      <c r="G285" s="18"/>
      <c r="I285" s="27"/>
    </row>
    <row r="286" spans="1:9" s="6" customFormat="1" ht="12.75">
      <c r="A286" s="21"/>
      <c r="B286" s="21" t="s">
        <v>123</v>
      </c>
      <c r="E286" s="7"/>
      <c r="G286" s="18"/>
      <c r="I286" s="27"/>
    </row>
    <row r="287" spans="1:9" s="6" customFormat="1" ht="12.75">
      <c r="A287" s="21"/>
      <c r="B287" s="21" t="s">
        <v>122</v>
      </c>
      <c r="E287" s="7"/>
      <c r="G287" s="18"/>
      <c r="I287" s="27"/>
    </row>
    <row r="288" spans="1:9" s="6" customFormat="1" ht="12.75">
      <c r="A288" s="21"/>
      <c r="B288" s="21" t="s">
        <v>119</v>
      </c>
      <c r="E288" s="7"/>
      <c r="G288" s="18"/>
      <c r="I288" s="27"/>
    </row>
    <row r="289" spans="1:9" s="6" customFormat="1" ht="12.75">
      <c r="A289" s="21"/>
      <c r="B289" s="21" t="s">
        <v>138</v>
      </c>
      <c r="E289" s="7"/>
      <c r="G289" s="18"/>
      <c r="I289" s="27"/>
    </row>
    <row r="290" spans="1:9" s="6" customFormat="1" ht="12.75">
      <c r="A290" s="17"/>
      <c r="E290" s="7"/>
      <c r="G290" s="18"/>
      <c r="I290" s="27"/>
    </row>
    <row r="291" spans="1:9" s="6" customFormat="1" ht="12.75">
      <c r="A291" s="17"/>
      <c r="B291" s="21" t="s">
        <v>25</v>
      </c>
      <c r="C291" s="6" t="s">
        <v>12</v>
      </c>
      <c r="E291" s="7">
        <v>6</v>
      </c>
      <c r="G291" s="18"/>
      <c r="I291" s="10">
        <f>(E291*G291)</f>
        <v>0</v>
      </c>
    </row>
    <row r="292" spans="1:9" s="6" customFormat="1" ht="12.75">
      <c r="A292" s="17"/>
      <c r="B292" s="21" t="s">
        <v>26</v>
      </c>
      <c r="C292" s="21" t="s">
        <v>19</v>
      </c>
      <c r="E292" s="7">
        <v>35</v>
      </c>
      <c r="G292" s="18"/>
      <c r="I292" s="10">
        <f>(E292*G292)</f>
        <v>0</v>
      </c>
    </row>
    <row r="293" spans="1:9" s="6" customFormat="1" ht="12.75">
      <c r="A293" s="17"/>
      <c r="E293" s="7"/>
      <c r="G293" s="18"/>
      <c r="I293" s="10"/>
    </row>
    <row r="294" spans="1:9" s="6" customFormat="1" ht="12.75">
      <c r="A294" s="21" t="s">
        <v>144</v>
      </c>
      <c r="B294" s="21" t="s">
        <v>128</v>
      </c>
      <c r="E294" s="7"/>
      <c r="G294" s="18"/>
      <c r="I294" s="27"/>
    </row>
    <row r="295" spans="1:9" s="6" customFormat="1" ht="12.75">
      <c r="A295" s="21"/>
      <c r="B295" s="21" t="s">
        <v>432</v>
      </c>
      <c r="E295" s="7"/>
      <c r="G295" s="18"/>
      <c r="I295" s="27"/>
    </row>
    <row r="296" spans="1:9" s="6" customFormat="1" ht="12.75">
      <c r="A296" s="21"/>
      <c r="B296" s="21" t="s">
        <v>433</v>
      </c>
      <c r="E296" s="7"/>
      <c r="G296" s="18"/>
      <c r="I296" s="27"/>
    </row>
    <row r="297" spans="1:9" s="6" customFormat="1" ht="12.75">
      <c r="A297" s="21"/>
      <c r="B297" s="21" t="s">
        <v>114</v>
      </c>
      <c r="E297" s="7"/>
      <c r="G297" s="18"/>
      <c r="I297" s="27"/>
    </row>
    <row r="298" spans="1:9" s="6" customFormat="1" ht="12.75">
      <c r="A298" s="21"/>
      <c r="B298" s="21" t="s">
        <v>115</v>
      </c>
      <c r="E298" s="7"/>
      <c r="G298" s="18"/>
      <c r="I298" s="27"/>
    </row>
    <row r="299" spans="1:9" s="6" customFormat="1" ht="12.75">
      <c r="A299" s="21"/>
      <c r="B299" s="21" t="s">
        <v>434</v>
      </c>
      <c r="E299" s="7"/>
      <c r="G299" s="18"/>
      <c r="I299" s="27"/>
    </row>
    <row r="300" spans="1:9" s="6" customFormat="1" ht="12.75">
      <c r="A300" s="21"/>
      <c r="B300" s="21" t="s">
        <v>435</v>
      </c>
      <c r="E300" s="7"/>
      <c r="G300" s="18"/>
      <c r="I300" s="27"/>
    </row>
    <row r="301" spans="1:9" s="6" customFormat="1" ht="12.75">
      <c r="A301" s="17"/>
      <c r="E301" s="7"/>
      <c r="G301" s="18"/>
      <c r="I301" s="27"/>
    </row>
    <row r="302" spans="1:9" s="6" customFormat="1" ht="12.75">
      <c r="A302" s="17"/>
      <c r="B302" s="21" t="s">
        <v>25</v>
      </c>
      <c r="C302" s="6" t="s">
        <v>12</v>
      </c>
      <c r="E302" s="7">
        <v>7</v>
      </c>
      <c r="G302" s="18"/>
      <c r="I302" s="10">
        <f>(E302*G302)</f>
        <v>0</v>
      </c>
    </row>
    <row r="303" spans="1:9" s="6" customFormat="1" ht="12.75">
      <c r="A303" s="17"/>
      <c r="B303" s="21" t="s">
        <v>26</v>
      </c>
      <c r="C303" s="21" t="s">
        <v>19</v>
      </c>
      <c r="E303" s="7">
        <v>37</v>
      </c>
      <c r="G303" s="18"/>
      <c r="I303" s="10">
        <f>(E303*G303)</f>
        <v>0</v>
      </c>
    </row>
    <row r="304" spans="1:9" s="6" customFormat="1" ht="12.75">
      <c r="A304" s="17"/>
      <c r="E304" s="7"/>
      <c r="G304" s="18"/>
      <c r="I304" s="27"/>
    </row>
    <row r="305" spans="1:9" s="6" customFormat="1" ht="12.75">
      <c r="A305" s="21" t="s">
        <v>157</v>
      </c>
      <c r="B305" s="21" t="s">
        <v>139</v>
      </c>
      <c r="E305" s="7"/>
      <c r="G305" s="18"/>
      <c r="I305" s="27"/>
    </row>
    <row r="306" spans="1:9" s="6" customFormat="1" ht="12.75">
      <c r="A306" s="21"/>
      <c r="B306" s="21" t="s">
        <v>140</v>
      </c>
      <c r="E306" s="7"/>
      <c r="G306" s="18"/>
      <c r="I306" s="27"/>
    </row>
    <row r="307" spans="1:9" s="6" customFormat="1" ht="12.75">
      <c r="A307" s="21"/>
      <c r="B307" s="21" t="s">
        <v>141</v>
      </c>
      <c r="E307" s="7"/>
      <c r="G307" s="18"/>
      <c r="I307" s="27"/>
    </row>
    <row r="308" spans="1:9" s="6" customFormat="1" ht="12.75">
      <c r="A308" s="21"/>
      <c r="B308" s="21" t="s">
        <v>142</v>
      </c>
      <c r="E308" s="7"/>
      <c r="G308" s="18"/>
      <c r="I308" s="27"/>
    </row>
    <row r="309" spans="1:9" s="6" customFormat="1" ht="12.75">
      <c r="A309" s="21"/>
      <c r="B309" s="21" t="s">
        <v>143</v>
      </c>
      <c r="E309" s="7"/>
      <c r="G309" s="18"/>
      <c r="I309" s="27"/>
    </row>
    <row r="310" spans="1:9" s="6" customFormat="1" ht="12.75">
      <c r="A310" s="17"/>
      <c r="E310" s="7"/>
      <c r="G310" s="18"/>
      <c r="I310" s="27"/>
    </row>
    <row r="311" spans="1:9" s="6" customFormat="1" ht="12.75">
      <c r="A311" s="17"/>
      <c r="B311" s="21" t="s">
        <v>25</v>
      </c>
      <c r="C311" s="6" t="s">
        <v>12</v>
      </c>
      <c r="E311" s="7">
        <v>1</v>
      </c>
      <c r="G311" s="18"/>
      <c r="I311" s="10">
        <f>(E311*G311)</f>
        <v>0</v>
      </c>
    </row>
    <row r="312" spans="1:9" s="6" customFormat="1" ht="12.75">
      <c r="A312" s="17"/>
      <c r="B312" s="21" t="s">
        <v>26</v>
      </c>
      <c r="C312" s="21" t="s">
        <v>19</v>
      </c>
      <c r="E312" s="7">
        <v>5</v>
      </c>
      <c r="G312" s="18"/>
      <c r="I312" s="10">
        <f>(E312*G312)</f>
        <v>0</v>
      </c>
    </row>
    <row r="313" spans="1:9" s="6" customFormat="1" ht="12.75">
      <c r="A313" s="17"/>
      <c r="B313" s="21"/>
      <c r="C313" s="21"/>
      <c r="E313" s="7"/>
      <c r="G313" s="18"/>
      <c r="I313" s="27"/>
    </row>
    <row r="314" spans="1:9" s="6" customFormat="1" ht="12.75">
      <c r="A314" s="21" t="s">
        <v>158</v>
      </c>
      <c r="B314" s="21" t="s">
        <v>177</v>
      </c>
      <c r="E314" s="7"/>
      <c r="G314" s="18"/>
      <c r="I314" s="27"/>
    </row>
    <row r="315" spans="1:9" s="6" customFormat="1" ht="12.75">
      <c r="A315" s="17"/>
      <c r="B315" s="21" t="s">
        <v>176</v>
      </c>
      <c r="E315" s="7"/>
      <c r="G315" s="18"/>
      <c r="I315" s="27"/>
    </row>
    <row r="316" spans="1:9" s="6" customFormat="1" ht="12.75">
      <c r="A316" s="17"/>
      <c r="B316" s="21" t="s">
        <v>133</v>
      </c>
      <c r="E316" s="7"/>
      <c r="G316" s="18"/>
      <c r="I316" s="27"/>
    </row>
    <row r="317" spans="1:9" s="6" customFormat="1" ht="12.75">
      <c r="A317" s="17"/>
      <c r="B317" s="21" t="s">
        <v>134</v>
      </c>
      <c r="E317" s="7"/>
      <c r="G317" s="18"/>
      <c r="I317" s="27"/>
    </row>
    <row r="318" spans="1:9" s="6" customFormat="1" ht="12.75">
      <c r="A318" s="17"/>
      <c r="B318" s="21" t="s">
        <v>135</v>
      </c>
      <c r="E318" s="7"/>
      <c r="G318" s="18"/>
      <c r="I318" s="27"/>
    </row>
    <row r="319" spans="1:9" s="6" customFormat="1" ht="12.75">
      <c r="A319" s="17"/>
      <c r="B319" s="21" t="s">
        <v>136</v>
      </c>
      <c r="E319" s="7"/>
      <c r="G319" s="18"/>
      <c r="I319" s="27"/>
    </row>
    <row r="320" spans="1:9" s="6" customFormat="1" ht="12.75">
      <c r="A320" s="17"/>
      <c r="B320" s="21" t="s">
        <v>137</v>
      </c>
      <c r="E320" s="7"/>
      <c r="G320" s="18"/>
      <c r="I320" s="27"/>
    </row>
    <row r="321" spans="1:9" s="6" customFormat="1" ht="12.75">
      <c r="A321" s="17"/>
      <c r="B321" s="21"/>
      <c r="E321" s="7"/>
      <c r="G321" s="18"/>
      <c r="I321" s="27"/>
    </row>
    <row r="322" spans="1:9" s="6" customFormat="1" ht="12.75">
      <c r="A322" s="17"/>
      <c r="B322" s="21" t="s">
        <v>25</v>
      </c>
      <c r="C322" s="6" t="s">
        <v>12</v>
      </c>
      <c r="E322" s="7">
        <v>1.5</v>
      </c>
      <c r="G322" s="18"/>
      <c r="I322" s="10">
        <f>(E322*G322)</f>
        <v>0</v>
      </c>
    </row>
    <row r="323" spans="1:9" s="6" customFormat="1" ht="12.75">
      <c r="A323" s="17"/>
      <c r="B323" s="21" t="s">
        <v>26</v>
      </c>
      <c r="C323" s="21" t="s">
        <v>19</v>
      </c>
      <c r="E323" s="7">
        <v>13</v>
      </c>
      <c r="G323" s="18"/>
      <c r="I323" s="10">
        <f>(E323*G323)</f>
        <v>0</v>
      </c>
    </row>
    <row r="324" spans="1:9" s="6" customFormat="1" ht="12.75">
      <c r="A324" s="17"/>
      <c r="B324" s="21"/>
      <c r="C324" s="21"/>
      <c r="E324" s="7"/>
      <c r="G324" s="18"/>
      <c r="I324" s="27"/>
    </row>
    <row r="325" spans="1:9" s="6" customFormat="1" ht="12.75">
      <c r="A325" s="21" t="s">
        <v>180</v>
      </c>
      <c r="B325" s="21" t="s">
        <v>131</v>
      </c>
      <c r="E325" s="7"/>
      <c r="G325" s="18"/>
      <c r="I325" s="27"/>
    </row>
    <row r="326" spans="1:9" s="6" customFormat="1" ht="12.75">
      <c r="A326" s="17"/>
      <c r="B326" s="21" t="s">
        <v>132</v>
      </c>
      <c r="E326" s="7"/>
      <c r="G326" s="18"/>
      <c r="I326" s="27"/>
    </row>
    <row r="327" spans="1:9" s="6" customFormat="1" ht="12.75">
      <c r="A327" s="17"/>
      <c r="B327" s="21" t="s">
        <v>133</v>
      </c>
      <c r="E327" s="7"/>
      <c r="G327" s="18"/>
      <c r="I327" s="27"/>
    </row>
    <row r="328" spans="1:9" s="6" customFormat="1" ht="12.75">
      <c r="A328" s="17"/>
      <c r="B328" s="21" t="s">
        <v>134</v>
      </c>
      <c r="E328" s="7"/>
      <c r="G328" s="18"/>
      <c r="I328" s="27"/>
    </row>
    <row r="329" spans="1:9" s="6" customFormat="1" ht="12.75">
      <c r="A329" s="17"/>
      <c r="B329" s="21" t="s">
        <v>135</v>
      </c>
      <c r="E329" s="7"/>
      <c r="G329" s="18"/>
      <c r="I329" s="27"/>
    </row>
    <row r="330" spans="1:9" s="6" customFormat="1" ht="12.75">
      <c r="A330" s="17"/>
      <c r="B330" s="21" t="s">
        <v>136</v>
      </c>
      <c r="E330" s="7"/>
      <c r="G330" s="18"/>
      <c r="I330" s="27"/>
    </row>
    <row r="331" spans="1:9" s="6" customFormat="1" ht="12.75">
      <c r="A331" s="17"/>
      <c r="B331" s="21" t="s">
        <v>137</v>
      </c>
      <c r="E331" s="7"/>
      <c r="G331" s="18"/>
      <c r="I331" s="27"/>
    </row>
    <row r="332" spans="1:9" s="6" customFormat="1" ht="12.75">
      <c r="A332" s="17"/>
      <c r="B332" s="21"/>
      <c r="E332" s="7"/>
      <c r="G332" s="18"/>
      <c r="I332" s="27"/>
    </row>
    <row r="333" spans="1:9" s="6" customFormat="1" ht="12.75">
      <c r="A333" s="17"/>
      <c r="B333" s="21" t="s">
        <v>25</v>
      </c>
      <c r="C333" s="6" t="s">
        <v>12</v>
      </c>
      <c r="E333" s="7">
        <v>3</v>
      </c>
      <c r="G333" s="18"/>
      <c r="I333" s="10">
        <f>(E333*G333)</f>
        <v>0</v>
      </c>
    </row>
    <row r="334" spans="1:9" s="6" customFormat="1" ht="12.75">
      <c r="A334" s="17"/>
      <c r="B334" s="21" t="s">
        <v>26</v>
      </c>
      <c r="C334" s="21" t="s">
        <v>19</v>
      </c>
      <c r="E334" s="7">
        <v>5</v>
      </c>
      <c r="G334" s="18"/>
      <c r="I334" s="10">
        <f>(E334*G334)</f>
        <v>0</v>
      </c>
    </row>
    <row r="335" spans="1:9" s="6" customFormat="1" ht="12.75">
      <c r="A335" s="17"/>
      <c r="B335" s="21"/>
      <c r="E335" s="7"/>
      <c r="G335" s="18"/>
      <c r="I335" s="27"/>
    </row>
    <row r="336" spans="2:9" s="6" customFormat="1" ht="12.75">
      <c r="B336" s="12" t="s">
        <v>27</v>
      </c>
      <c r="C336" s="12"/>
      <c r="D336" s="12"/>
      <c r="E336" s="13"/>
      <c r="F336" s="12"/>
      <c r="G336" s="13"/>
      <c r="H336" s="12"/>
      <c r="I336" s="19">
        <f>SUM(I204:I335)</f>
        <v>0</v>
      </c>
    </row>
    <row r="337" spans="2:9" s="6" customFormat="1" ht="12.75">
      <c r="B337" s="15"/>
      <c r="C337" s="15"/>
      <c r="D337" s="15"/>
      <c r="E337" s="14"/>
      <c r="F337" s="15"/>
      <c r="G337" s="14"/>
      <c r="H337" s="15"/>
      <c r="I337" s="23"/>
    </row>
    <row r="338" spans="2:9" s="6" customFormat="1" ht="12.75">
      <c r="B338" s="15"/>
      <c r="C338" s="15"/>
      <c r="D338" s="15"/>
      <c r="E338" s="14"/>
      <c r="F338" s="15"/>
      <c r="G338" s="14"/>
      <c r="H338" s="15"/>
      <c r="I338" s="23"/>
    </row>
    <row r="339" spans="1:7" s="6" customFormat="1" ht="12.75">
      <c r="A339" s="5" t="s">
        <v>1</v>
      </c>
      <c r="B339" s="5" t="s">
        <v>29</v>
      </c>
      <c r="E339" s="7"/>
      <c r="G339" s="7"/>
    </row>
    <row r="340" spans="1:7" s="6" customFormat="1" ht="12.75">
      <c r="A340" s="5"/>
      <c r="B340" s="5"/>
      <c r="E340" s="7"/>
      <c r="G340" s="7"/>
    </row>
    <row r="341" spans="1:9" s="6" customFormat="1" ht="12.75">
      <c r="A341" s="5" t="s">
        <v>7</v>
      </c>
      <c r="B341" s="47" t="s">
        <v>146</v>
      </c>
      <c r="C341" s="8"/>
      <c r="D341" s="8"/>
      <c r="E341" s="14"/>
      <c r="F341" s="8"/>
      <c r="G341" s="14"/>
      <c r="H341" s="48"/>
      <c r="I341" s="16"/>
    </row>
    <row r="342" spans="2:9" s="6" customFormat="1" ht="12.75">
      <c r="B342" s="47" t="s">
        <v>147</v>
      </c>
      <c r="C342" s="8"/>
      <c r="D342" s="8"/>
      <c r="E342" s="14"/>
      <c r="F342" s="8"/>
      <c r="G342" s="14"/>
      <c r="H342" s="48"/>
      <c r="I342" s="16"/>
    </row>
    <row r="343" spans="2:9" s="6" customFormat="1" ht="12.75">
      <c r="B343" s="47" t="s">
        <v>148</v>
      </c>
      <c r="C343" s="8"/>
      <c r="D343" s="8"/>
      <c r="E343" s="14"/>
      <c r="F343" s="8"/>
      <c r="G343" s="14"/>
      <c r="H343" s="48"/>
      <c r="I343" s="16"/>
    </row>
    <row r="344" spans="2:9" s="6" customFormat="1" ht="12.75">
      <c r="B344" s="15" t="s">
        <v>30</v>
      </c>
      <c r="C344" s="8"/>
      <c r="D344" s="8"/>
      <c r="E344" s="14"/>
      <c r="F344" s="8"/>
      <c r="G344" s="14"/>
      <c r="H344" s="48"/>
      <c r="I344" s="16"/>
    </row>
    <row r="345" spans="2:9" s="6" customFormat="1" ht="12.75">
      <c r="B345" s="8"/>
      <c r="C345" s="8"/>
      <c r="D345" s="8"/>
      <c r="E345" s="14"/>
      <c r="F345" s="8"/>
      <c r="G345" s="14"/>
      <c r="H345" s="48"/>
      <c r="I345" s="16"/>
    </row>
    <row r="346" spans="2:9" s="6" customFormat="1" ht="12.75">
      <c r="B346" s="15" t="s">
        <v>31</v>
      </c>
      <c r="C346" s="8"/>
      <c r="D346" s="15" t="s">
        <v>32</v>
      </c>
      <c r="E346" s="14">
        <v>300</v>
      </c>
      <c r="F346" s="8"/>
      <c r="G346" s="7"/>
      <c r="I346" s="10">
        <f>(E346*G346)</f>
        <v>0</v>
      </c>
    </row>
    <row r="347" spans="2:9" s="6" customFormat="1" ht="12.75">
      <c r="B347" s="15" t="s">
        <v>33</v>
      </c>
      <c r="C347" s="8"/>
      <c r="D347" s="15" t="s">
        <v>32</v>
      </c>
      <c r="E347" s="14">
        <v>3000</v>
      </c>
      <c r="F347" s="8"/>
      <c r="G347" s="7"/>
      <c r="I347" s="10">
        <f>(E347*G347)</f>
        <v>0</v>
      </c>
    </row>
    <row r="348" spans="2:9" s="6" customFormat="1" ht="12.75">
      <c r="B348" s="15"/>
      <c r="C348" s="8"/>
      <c r="D348" s="15"/>
      <c r="E348" s="14"/>
      <c r="F348" s="8"/>
      <c r="G348" s="7"/>
      <c r="I348" s="10"/>
    </row>
    <row r="349" spans="1:9" s="6" customFormat="1" ht="12.75">
      <c r="A349" s="21" t="s">
        <v>9</v>
      </c>
      <c r="B349" s="47" t="s">
        <v>150</v>
      </c>
      <c r="C349" s="8"/>
      <c r="D349" s="8"/>
      <c r="E349" s="14"/>
      <c r="F349" s="8"/>
      <c r="G349" s="14"/>
      <c r="H349" s="48"/>
      <c r="I349" s="16"/>
    </row>
    <row r="350" spans="2:9" s="6" customFormat="1" ht="12.75">
      <c r="B350" s="47" t="s">
        <v>147</v>
      </c>
      <c r="C350" s="8"/>
      <c r="D350" s="8"/>
      <c r="E350" s="14"/>
      <c r="F350" s="8"/>
      <c r="G350" s="14"/>
      <c r="H350" s="48"/>
      <c r="I350" s="16"/>
    </row>
    <row r="351" spans="2:9" s="6" customFormat="1" ht="12.75">
      <c r="B351" s="47" t="s">
        <v>149</v>
      </c>
      <c r="C351" s="8"/>
      <c r="D351" s="8"/>
      <c r="E351" s="14"/>
      <c r="F351" s="8"/>
      <c r="G351" s="14"/>
      <c r="H351" s="48"/>
      <c r="I351" s="16"/>
    </row>
    <row r="352" spans="2:9" s="6" customFormat="1" ht="12.75">
      <c r="B352" s="15" t="s">
        <v>30</v>
      </c>
      <c r="C352" s="8"/>
      <c r="D352" s="8"/>
      <c r="E352" s="14"/>
      <c r="F352" s="8"/>
      <c r="G352" s="14"/>
      <c r="H352" s="48"/>
      <c r="I352" s="16"/>
    </row>
    <row r="353" spans="2:9" s="6" customFormat="1" ht="12.75">
      <c r="B353" s="8"/>
      <c r="C353" s="8"/>
      <c r="D353" s="8"/>
      <c r="E353" s="14"/>
      <c r="F353" s="8"/>
      <c r="G353" s="14"/>
      <c r="H353" s="48"/>
      <c r="I353" s="16"/>
    </row>
    <row r="354" spans="2:9" s="6" customFormat="1" ht="12.75">
      <c r="B354" s="15" t="s">
        <v>31</v>
      </c>
      <c r="C354" s="47" t="s">
        <v>32</v>
      </c>
      <c r="D354" s="15" t="s">
        <v>32</v>
      </c>
      <c r="E354" s="14">
        <v>200</v>
      </c>
      <c r="F354" s="8"/>
      <c r="G354" s="7"/>
      <c r="I354" s="10">
        <f>(E354*G354)</f>
        <v>0</v>
      </c>
    </row>
    <row r="355" spans="2:9" s="6" customFormat="1" ht="12.75">
      <c r="B355" s="15" t="s">
        <v>33</v>
      </c>
      <c r="C355" s="47" t="s">
        <v>32</v>
      </c>
      <c r="D355" s="15" t="s">
        <v>32</v>
      </c>
      <c r="E355" s="14">
        <v>1800</v>
      </c>
      <c r="F355" s="8"/>
      <c r="G355" s="7"/>
      <c r="I355" s="10">
        <f>(E355*G355)</f>
        <v>0</v>
      </c>
    </row>
    <row r="356" spans="2:9" s="6" customFormat="1" ht="12.75">
      <c r="B356" s="8"/>
      <c r="C356" s="8"/>
      <c r="D356" s="8"/>
      <c r="E356" s="14"/>
      <c r="F356" s="8"/>
      <c r="G356" s="14"/>
      <c r="H356" s="48"/>
      <c r="I356" s="16"/>
    </row>
    <row r="357" spans="2:9" s="6" customFormat="1" ht="12.75">
      <c r="B357" s="15" t="s">
        <v>34</v>
      </c>
      <c r="C357" s="8"/>
      <c r="D357" s="8"/>
      <c r="E357" s="14"/>
      <c r="F357" s="8"/>
      <c r="G357" s="14"/>
      <c r="H357" s="48"/>
      <c r="I357" s="16"/>
    </row>
    <row r="358" spans="2:9" s="6" customFormat="1" ht="12.75">
      <c r="B358" s="15" t="s">
        <v>35</v>
      </c>
      <c r="C358" s="8"/>
      <c r="D358" s="8"/>
      <c r="E358" s="14"/>
      <c r="F358" s="8"/>
      <c r="G358" s="14"/>
      <c r="H358" s="48"/>
      <c r="I358" s="16"/>
    </row>
    <row r="359" spans="2:9" s="6" customFormat="1" ht="12.75">
      <c r="B359" s="15"/>
      <c r="C359" s="8"/>
      <c r="D359" s="8"/>
      <c r="E359" s="14"/>
      <c r="F359" s="8"/>
      <c r="G359" s="14"/>
      <c r="H359" s="48"/>
      <c r="I359" s="16"/>
    </row>
    <row r="360" spans="2:9" s="6" customFormat="1" ht="12.75">
      <c r="B360" s="12" t="s">
        <v>36</v>
      </c>
      <c r="C360" s="12"/>
      <c r="D360" s="12"/>
      <c r="E360" s="13"/>
      <c r="F360" s="12"/>
      <c r="G360" s="13"/>
      <c r="H360" s="12"/>
      <c r="I360" s="19">
        <f>SUM(I345:I359)</f>
        <v>0</v>
      </c>
    </row>
    <row r="361" spans="2:9" s="6" customFormat="1" ht="12.75">
      <c r="B361" s="15"/>
      <c r="C361" s="15"/>
      <c r="D361" s="15"/>
      <c r="E361" s="14"/>
      <c r="F361" s="15"/>
      <c r="G361" s="14"/>
      <c r="H361" s="15"/>
      <c r="I361" s="23"/>
    </row>
    <row r="362" spans="2:9" s="6" customFormat="1" ht="12.75">
      <c r="B362" s="8"/>
      <c r="C362" s="8"/>
      <c r="D362" s="8"/>
      <c r="E362" s="14"/>
      <c r="F362" s="8"/>
      <c r="G362" s="14"/>
      <c r="H362" s="48"/>
      <c r="I362" s="16"/>
    </row>
    <row r="363" spans="1:7" s="6" customFormat="1" ht="12.75">
      <c r="A363" s="5" t="s">
        <v>37</v>
      </c>
      <c r="B363" s="5" t="s">
        <v>161</v>
      </c>
      <c r="E363" s="7"/>
      <c r="G363" s="7"/>
    </row>
    <row r="364" spans="5:7" s="6" customFormat="1" ht="12.75">
      <c r="E364" s="7"/>
      <c r="G364" s="7"/>
    </row>
    <row r="365" spans="1:7" s="6" customFormat="1" ht="12.75">
      <c r="A365" s="5" t="s">
        <v>7</v>
      </c>
      <c r="B365" s="21" t="s">
        <v>203</v>
      </c>
      <c r="E365" s="7"/>
      <c r="G365" s="7"/>
    </row>
    <row r="366" spans="2:7" s="6" customFormat="1" ht="12.75">
      <c r="B366" s="21" t="s">
        <v>204</v>
      </c>
      <c r="E366" s="7"/>
      <c r="G366" s="7"/>
    </row>
    <row r="367" spans="2:7" s="6" customFormat="1" ht="12.75">
      <c r="B367" s="21" t="s">
        <v>205</v>
      </c>
      <c r="E367" s="7"/>
      <c r="G367" s="7"/>
    </row>
    <row r="368" spans="2:7" s="6" customFormat="1" ht="12.75">
      <c r="B368" s="21" t="s">
        <v>206</v>
      </c>
      <c r="E368" s="7"/>
      <c r="G368" s="7"/>
    </row>
    <row r="369" spans="2:7" s="6" customFormat="1" ht="12.75">
      <c r="B369" s="21" t="s">
        <v>207</v>
      </c>
      <c r="E369" s="7"/>
      <c r="G369" s="7"/>
    </row>
    <row r="370" spans="2:7" s="6" customFormat="1" ht="12.75">
      <c r="B370" s="21" t="s">
        <v>208</v>
      </c>
      <c r="E370" s="7"/>
      <c r="G370" s="7"/>
    </row>
    <row r="371" spans="2:7" s="6" customFormat="1" ht="12.75">
      <c r="B371" s="5"/>
      <c r="E371" s="7"/>
      <c r="G371" s="7"/>
    </row>
    <row r="372" spans="3:9" s="6" customFormat="1" ht="12.75">
      <c r="C372" s="5" t="s">
        <v>19</v>
      </c>
      <c r="E372" s="7">
        <v>8</v>
      </c>
      <c r="G372" s="7"/>
      <c r="I372" s="10">
        <f>(E372*G372)</f>
        <v>0</v>
      </c>
    </row>
    <row r="373" spans="3:9" s="6" customFormat="1" ht="12.75">
      <c r="C373" s="5"/>
      <c r="E373" s="7"/>
      <c r="G373" s="7"/>
      <c r="I373" s="10"/>
    </row>
    <row r="374" spans="2:9" s="6" customFormat="1" ht="12.75">
      <c r="B374" s="12" t="s">
        <v>162</v>
      </c>
      <c r="C374" s="12"/>
      <c r="D374" s="12"/>
      <c r="E374" s="13"/>
      <c r="F374" s="12"/>
      <c r="G374" s="13"/>
      <c r="H374" s="12"/>
      <c r="I374" s="19">
        <f>SUM(I370:I373)</f>
        <v>0</v>
      </c>
    </row>
    <row r="375" spans="2:9" s="6" customFormat="1" ht="12.75">
      <c r="B375" s="15"/>
      <c r="C375" s="15"/>
      <c r="D375" s="15"/>
      <c r="E375" s="14"/>
      <c r="F375" s="15"/>
      <c r="G375" s="14"/>
      <c r="H375" s="15"/>
      <c r="I375" s="23"/>
    </row>
    <row r="376" spans="2:9" s="6" customFormat="1" ht="12.75">
      <c r="B376" s="15"/>
      <c r="C376" s="15"/>
      <c r="D376" s="15"/>
      <c r="E376" s="14"/>
      <c r="F376" s="15"/>
      <c r="G376" s="14"/>
      <c r="H376" s="15"/>
      <c r="I376" s="23"/>
    </row>
    <row r="377" spans="1:7" s="6" customFormat="1" ht="12.75">
      <c r="A377" s="5" t="s">
        <v>54</v>
      </c>
      <c r="B377" s="5" t="s">
        <v>159</v>
      </c>
      <c r="E377" s="7"/>
      <c r="G377" s="7"/>
    </row>
    <row r="378" spans="1:7" s="6" customFormat="1" ht="12.75">
      <c r="A378" s="5"/>
      <c r="B378" s="5"/>
      <c r="E378" s="7"/>
      <c r="G378" s="7"/>
    </row>
    <row r="379" spans="1:7" s="6" customFormat="1" ht="12.75">
      <c r="A379" s="43" t="s">
        <v>7</v>
      </c>
      <c r="B379" s="5" t="s">
        <v>538</v>
      </c>
      <c r="E379" s="7"/>
      <c r="G379" s="7"/>
    </row>
    <row r="380" spans="2:7" s="6" customFormat="1" ht="12.75" customHeight="1">
      <c r="B380" s="21" t="s">
        <v>521</v>
      </c>
      <c r="E380" s="7"/>
      <c r="G380" s="7"/>
    </row>
    <row r="381" spans="1:7" s="6" customFormat="1" ht="12.75">
      <c r="A381" s="43"/>
      <c r="B381" s="21" t="s">
        <v>522</v>
      </c>
      <c r="E381" s="7"/>
      <c r="G381" s="7"/>
    </row>
    <row r="382" spans="1:7" s="6" customFormat="1" ht="12.75">
      <c r="A382" s="43"/>
      <c r="B382" s="21" t="s">
        <v>523</v>
      </c>
      <c r="E382" s="7"/>
      <c r="G382" s="7"/>
    </row>
    <row r="383" spans="1:7" s="6" customFormat="1" ht="12.75">
      <c r="A383" s="43"/>
      <c r="B383" s="21" t="s">
        <v>524</v>
      </c>
      <c r="E383" s="7"/>
      <c r="G383" s="7"/>
    </row>
    <row r="384" spans="1:7" s="6" customFormat="1" ht="12.75">
      <c r="A384" s="43"/>
      <c r="B384" s="21" t="s">
        <v>525</v>
      </c>
      <c r="E384" s="7"/>
      <c r="G384" s="7"/>
    </row>
    <row r="385" spans="1:7" s="6" customFormat="1" ht="12.75">
      <c r="A385" s="43"/>
      <c r="B385" s="21" t="s">
        <v>526</v>
      </c>
      <c r="E385" s="7"/>
      <c r="G385" s="7"/>
    </row>
    <row r="386" spans="1:7" s="6" customFormat="1" ht="12.75">
      <c r="A386" s="43"/>
      <c r="B386" s="21" t="s">
        <v>527</v>
      </c>
      <c r="E386" s="7"/>
      <c r="G386" s="7"/>
    </row>
    <row r="387" spans="1:7" s="6" customFormat="1" ht="12.75">
      <c r="A387" s="43"/>
      <c r="B387" s="21" t="s">
        <v>528</v>
      </c>
      <c r="E387" s="7"/>
      <c r="G387" s="7"/>
    </row>
    <row r="388" spans="1:7" s="6" customFormat="1" ht="12.75">
      <c r="A388" s="43"/>
      <c r="B388" s="21" t="s">
        <v>529</v>
      </c>
      <c r="E388" s="7"/>
      <c r="G388" s="7"/>
    </row>
    <row r="389" spans="1:7" s="6" customFormat="1" ht="12.75">
      <c r="A389" s="43"/>
      <c r="B389" s="21" t="s">
        <v>530</v>
      </c>
      <c r="E389" s="7"/>
      <c r="G389" s="7"/>
    </row>
    <row r="390" spans="1:7" s="6" customFormat="1" ht="12.75">
      <c r="A390" s="43"/>
      <c r="B390" s="21" t="s">
        <v>531</v>
      </c>
      <c r="E390" s="7"/>
      <c r="G390" s="7"/>
    </row>
    <row r="391" spans="1:7" s="6" customFormat="1" ht="12.75">
      <c r="A391" s="43"/>
      <c r="B391" s="21" t="s">
        <v>532</v>
      </c>
      <c r="E391" s="7"/>
      <c r="G391" s="7"/>
    </row>
    <row r="392" spans="1:7" s="6" customFormat="1" ht="12.75">
      <c r="A392" s="43"/>
      <c r="B392" s="21" t="s">
        <v>533</v>
      </c>
      <c r="E392" s="7"/>
      <c r="G392" s="7"/>
    </row>
    <row r="393" spans="1:7" s="6" customFormat="1" ht="12.75">
      <c r="A393" s="43"/>
      <c r="B393" s="21" t="s">
        <v>534</v>
      </c>
      <c r="E393" s="7"/>
      <c r="G393" s="7"/>
    </row>
    <row r="394" spans="2:7" s="6" customFormat="1" ht="12.75">
      <c r="B394" s="21" t="s">
        <v>535</v>
      </c>
      <c r="E394" s="7"/>
      <c r="G394" s="7"/>
    </row>
    <row r="395" spans="2:7" s="6" customFormat="1" ht="12.75">
      <c r="B395" s="21" t="s">
        <v>536</v>
      </c>
      <c r="E395" s="7"/>
      <c r="G395" s="7"/>
    </row>
    <row r="396" spans="2:7" s="6" customFormat="1" ht="12.75">
      <c r="B396" s="21" t="s">
        <v>537</v>
      </c>
      <c r="E396" s="7"/>
      <c r="G396" s="7"/>
    </row>
    <row r="397" spans="2:7" s="6" customFormat="1" ht="12.75">
      <c r="B397" s="21"/>
      <c r="E397" s="7"/>
      <c r="G397" s="7"/>
    </row>
    <row r="398" spans="3:9" s="6" customFormat="1" ht="12.75">
      <c r="C398" s="21" t="s">
        <v>19</v>
      </c>
      <c r="E398" s="7">
        <v>36</v>
      </c>
      <c r="G398" s="7"/>
      <c r="I398" s="42">
        <f>(E398*G398)</f>
        <v>0</v>
      </c>
    </row>
    <row r="399" spans="3:9" s="6" customFormat="1" ht="12.75">
      <c r="C399" s="21"/>
      <c r="E399" s="7"/>
      <c r="G399" s="7"/>
      <c r="I399" s="42"/>
    </row>
    <row r="400" spans="1:7" s="6" customFormat="1" ht="12.75">
      <c r="A400" s="43" t="s">
        <v>9</v>
      </c>
      <c r="B400" s="5" t="s">
        <v>539</v>
      </c>
      <c r="E400" s="7"/>
      <c r="G400" s="7"/>
    </row>
    <row r="401" spans="2:9" s="6" customFormat="1" ht="12.75">
      <c r="B401" s="6" t="s">
        <v>540</v>
      </c>
      <c r="C401" s="21"/>
      <c r="E401" s="7"/>
      <c r="G401" s="7"/>
      <c r="I401" s="42"/>
    </row>
    <row r="402" spans="2:9" s="6" customFormat="1" ht="12.75">
      <c r="B402" s="6" t="s">
        <v>541</v>
      </c>
      <c r="C402" s="21"/>
      <c r="E402" s="7"/>
      <c r="G402" s="7"/>
      <c r="I402" s="42"/>
    </row>
    <row r="403" spans="2:9" s="6" customFormat="1" ht="12.75">
      <c r="B403" s="6" t="s">
        <v>542</v>
      </c>
      <c r="C403" s="21"/>
      <c r="E403" s="7"/>
      <c r="G403" s="7"/>
      <c r="I403" s="42"/>
    </row>
    <row r="404" spans="2:9" s="6" customFormat="1" ht="12.75">
      <c r="B404" s="6" t="s">
        <v>543</v>
      </c>
      <c r="C404" s="21"/>
      <c r="E404" s="7"/>
      <c r="G404" s="7"/>
      <c r="I404" s="42"/>
    </row>
    <row r="405" spans="2:9" s="6" customFormat="1" ht="12.75">
      <c r="B405" s="6" t="s">
        <v>544</v>
      </c>
      <c r="C405" s="21"/>
      <c r="E405" s="7"/>
      <c r="G405" s="7"/>
      <c r="I405" s="42"/>
    </row>
    <row r="406" spans="2:9" s="6" customFormat="1" ht="12.75">
      <c r="B406" s="6" t="s">
        <v>545</v>
      </c>
      <c r="C406" s="21"/>
      <c r="E406" s="7"/>
      <c r="G406" s="7"/>
      <c r="I406" s="42"/>
    </row>
    <row r="407" spans="2:9" s="6" customFormat="1" ht="12.75">
      <c r="B407" s="6" t="s">
        <v>546</v>
      </c>
      <c r="C407" s="21"/>
      <c r="E407" s="7"/>
      <c r="G407" s="7"/>
      <c r="I407" s="42"/>
    </row>
    <row r="408" spans="2:9" s="6" customFormat="1" ht="12.75">
      <c r="B408" s="6" t="s">
        <v>547</v>
      </c>
      <c r="C408" s="21"/>
      <c r="E408" s="7"/>
      <c r="G408" s="7"/>
      <c r="I408" s="42"/>
    </row>
    <row r="409" spans="2:9" s="6" customFormat="1" ht="12.75">
      <c r="B409" s="6" t="s">
        <v>548</v>
      </c>
      <c r="C409" s="21"/>
      <c r="E409" s="7"/>
      <c r="G409" s="7"/>
      <c r="I409" s="42"/>
    </row>
    <row r="410" spans="2:9" s="6" customFormat="1" ht="12.75">
      <c r="B410" s="6" t="s">
        <v>549</v>
      </c>
      <c r="C410" s="21"/>
      <c r="E410" s="7"/>
      <c r="G410" s="7"/>
      <c r="I410" s="42"/>
    </row>
    <row r="411" spans="2:9" s="6" customFormat="1" ht="12.75">
      <c r="B411" s="6" t="s">
        <v>550</v>
      </c>
      <c r="C411" s="21"/>
      <c r="E411" s="7"/>
      <c r="G411" s="7"/>
      <c r="I411" s="42"/>
    </row>
    <row r="412" spans="2:9" s="6" customFormat="1" ht="12.75">
      <c r="B412" s="6" t="s">
        <v>551</v>
      </c>
      <c r="C412" s="21"/>
      <c r="E412" s="7"/>
      <c r="G412" s="7"/>
      <c r="I412" s="42"/>
    </row>
    <row r="413" spans="2:9" s="6" customFormat="1" ht="12.75">
      <c r="B413" s="6" t="s">
        <v>552</v>
      </c>
      <c r="C413" s="21"/>
      <c r="E413" s="7"/>
      <c r="G413" s="7"/>
      <c r="I413" s="42"/>
    </row>
    <row r="414" spans="2:9" s="6" customFormat="1" ht="12.75">
      <c r="B414" s="6" t="s">
        <v>553</v>
      </c>
      <c r="C414" s="21"/>
      <c r="E414" s="7"/>
      <c r="G414" s="7"/>
      <c r="I414" s="42"/>
    </row>
    <row r="415" spans="2:9" s="6" customFormat="1" ht="12.75">
      <c r="B415" s="6" t="s">
        <v>554</v>
      </c>
      <c r="C415" s="21"/>
      <c r="E415" s="7"/>
      <c r="G415" s="7"/>
      <c r="I415" s="42"/>
    </row>
    <row r="416" spans="2:9" s="6" customFormat="1" ht="12.75">
      <c r="B416" s="6" t="s">
        <v>555</v>
      </c>
      <c r="C416" s="21"/>
      <c r="E416" s="7"/>
      <c r="G416" s="7"/>
      <c r="I416" s="42"/>
    </row>
    <row r="417" spans="2:9" s="6" customFormat="1" ht="12.75">
      <c r="B417" s="6" t="s">
        <v>556</v>
      </c>
      <c r="C417" s="21"/>
      <c r="E417" s="7"/>
      <c r="G417" s="7"/>
      <c r="I417" s="42"/>
    </row>
    <row r="418" spans="3:9" s="6" customFormat="1" ht="12.75">
      <c r="C418" s="21"/>
      <c r="E418" s="7"/>
      <c r="G418" s="7"/>
      <c r="I418" s="42"/>
    </row>
    <row r="419" spans="3:9" s="6" customFormat="1" ht="12.75">
      <c r="C419" s="21" t="s">
        <v>19</v>
      </c>
      <c r="E419" s="7">
        <v>35</v>
      </c>
      <c r="G419" s="7"/>
      <c r="I419" s="42">
        <f>(E419*G419)</f>
        <v>0</v>
      </c>
    </row>
    <row r="420" spans="3:9" s="6" customFormat="1" ht="12.75">
      <c r="C420" s="21"/>
      <c r="E420" s="7"/>
      <c r="G420" s="7"/>
      <c r="I420" s="42"/>
    </row>
    <row r="421" spans="1:7" s="6" customFormat="1" ht="12.75">
      <c r="A421" s="6" t="s">
        <v>10</v>
      </c>
      <c r="B421" s="5" t="s">
        <v>557</v>
      </c>
      <c r="E421" s="7"/>
      <c r="G421" s="7"/>
    </row>
    <row r="422" spans="1:7" s="6" customFormat="1" ht="12.75">
      <c r="A422" s="43"/>
      <c r="B422" s="5" t="s">
        <v>558</v>
      </c>
      <c r="E422" s="7"/>
      <c r="G422" s="7"/>
    </row>
    <row r="423" spans="1:7" s="6" customFormat="1" ht="12.75">
      <c r="A423" s="43"/>
      <c r="B423" s="5" t="s">
        <v>559</v>
      </c>
      <c r="E423" s="7"/>
      <c r="G423" s="7"/>
    </row>
    <row r="424" spans="1:7" s="6" customFormat="1" ht="12.75">
      <c r="A424" s="43"/>
      <c r="B424" s="5" t="s">
        <v>560</v>
      </c>
      <c r="E424" s="7"/>
      <c r="G424" s="7"/>
    </row>
    <row r="425" spans="1:7" s="6" customFormat="1" ht="12.75">
      <c r="A425" s="43"/>
      <c r="B425" s="5" t="s">
        <v>561</v>
      </c>
      <c r="E425" s="7"/>
      <c r="G425" s="7"/>
    </row>
    <row r="426" spans="1:7" s="6" customFormat="1" ht="12.75">
      <c r="A426" s="43"/>
      <c r="B426" s="5" t="s">
        <v>562</v>
      </c>
      <c r="E426" s="7"/>
      <c r="G426" s="7"/>
    </row>
    <row r="427" spans="1:7" s="6" customFormat="1" ht="12.75">
      <c r="A427" s="43"/>
      <c r="B427" s="5" t="s">
        <v>563</v>
      </c>
      <c r="E427" s="7"/>
      <c r="G427" s="7"/>
    </row>
    <row r="428" spans="1:7" s="6" customFormat="1" ht="12.75">
      <c r="A428" s="43"/>
      <c r="B428" s="5" t="s">
        <v>564</v>
      </c>
      <c r="E428" s="7"/>
      <c r="G428" s="7"/>
    </row>
    <row r="429" spans="1:7" s="6" customFormat="1" ht="12.75">
      <c r="A429" s="43"/>
      <c r="B429" s="5"/>
      <c r="E429" s="7"/>
      <c r="G429" s="7"/>
    </row>
    <row r="430" spans="3:9" s="6" customFormat="1" ht="12.75">
      <c r="C430" s="21" t="s">
        <v>39</v>
      </c>
      <c r="E430" s="7">
        <v>45</v>
      </c>
      <c r="G430" s="7"/>
      <c r="I430" s="42">
        <f>(E430*G430)</f>
        <v>0</v>
      </c>
    </row>
    <row r="431" spans="3:9" s="6" customFormat="1" ht="12.75">
      <c r="C431" s="21"/>
      <c r="E431" s="7"/>
      <c r="G431" s="7"/>
      <c r="I431" s="42"/>
    </row>
    <row r="432" spans="1:9" s="6" customFormat="1" ht="12.75">
      <c r="A432" s="43" t="s">
        <v>11</v>
      </c>
      <c r="B432" s="6" t="s">
        <v>565</v>
      </c>
      <c r="C432" s="21"/>
      <c r="E432" s="7"/>
      <c r="G432" s="7"/>
      <c r="I432" s="42"/>
    </row>
    <row r="433" spans="2:9" s="6" customFormat="1" ht="12.75">
      <c r="B433" s="6" t="s">
        <v>566</v>
      </c>
      <c r="C433" s="21"/>
      <c r="E433" s="7"/>
      <c r="G433" s="7"/>
      <c r="I433" s="42"/>
    </row>
    <row r="434" spans="2:9" s="6" customFormat="1" ht="12.75">
      <c r="B434" s="6" t="s">
        <v>567</v>
      </c>
      <c r="C434" s="21"/>
      <c r="E434" s="7"/>
      <c r="G434" s="7"/>
      <c r="I434" s="42"/>
    </row>
    <row r="435" spans="2:9" s="6" customFormat="1" ht="12.75">
      <c r="B435" s="6" t="s">
        <v>568</v>
      </c>
      <c r="C435" s="21"/>
      <c r="E435" s="7"/>
      <c r="G435" s="7"/>
      <c r="I435" s="42"/>
    </row>
    <row r="436" spans="2:9" s="6" customFormat="1" ht="12.75">
      <c r="B436" s="6" t="s">
        <v>569</v>
      </c>
      <c r="C436" s="21"/>
      <c r="E436" s="7"/>
      <c r="G436" s="7"/>
      <c r="I436" s="42"/>
    </row>
    <row r="437" spans="2:9" s="6" customFormat="1" ht="12.75">
      <c r="B437" s="6" t="s">
        <v>570</v>
      </c>
      <c r="C437" s="21"/>
      <c r="E437" s="7"/>
      <c r="G437" s="7"/>
      <c r="I437" s="42"/>
    </row>
    <row r="438" spans="2:9" s="6" customFormat="1" ht="12.75">
      <c r="B438" s="6" t="s">
        <v>571</v>
      </c>
      <c r="C438" s="21"/>
      <c r="E438" s="7"/>
      <c r="G438" s="7"/>
      <c r="I438" s="42"/>
    </row>
    <row r="439" spans="2:9" s="6" customFormat="1" ht="12.75">
      <c r="B439" s="6" t="s">
        <v>572</v>
      </c>
      <c r="C439" s="21"/>
      <c r="E439" s="7"/>
      <c r="G439" s="7"/>
      <c r="I439" s="42"/>
    </row>
    <row r="440" spans="2:9" s="6" customFormat="1" ht="12.75">
      <c r="B440" s="6" t="s">
        <v>573</v>
      </c>
      <c r="C440" s="21"/>
      <c r="E440" s="7"/>
      <c r="G440" s="7"/>
      <c r="I440" s="42"/>
    </row>
    <row r="441" spans="2:9" s="6" customFormat="1" ht="12.75">
      <c r="B441" s="6" t="s">
        <v>574</v>
      </c>
      <c r="C441" s="21"/>
      <c r="E441" s="7"/>
      <c r="G441" s="7"/>
      <c r="I441" s="42"/>
    </row>
    <row r="442" spans="2:9" s="6" customFormat="1" ht="12.75">
      <c r="B442" s="6" t="s">
        <v>575</v>
      </c>
      <c r="C442" s="21"/>
      <c r="E442" s="7"/>
      <c r="G442" s="7"/>
      <c r="I442" s="42"/>
    </row>
    <row r="443" spans="2:9" s="6" customFormat="1" ht="12.75">
      <c r="B443" s="6" t="s">
        <v>576</v>
      </c>
      <c r="C443" s="21"/>
      <c r="E443" s="7"/>
      <c r="G443" s="7"/>
      <c r="I443" s="42"/>
    </row>
    <row r="444" spans="2:9" s="6" customFormat="1" ht="12.75">
      <c r="B444" s="6" t="s">
        <v>577</v>
      </c>
      <c r="C444" s="21"/>
      <c r="E444" s="7"/>
      <c r="G444" s="7"/>
      <c r="I444" s="42"/>
    </row>
    <row r="445" spans="3:9" s="6" customFormat="1" ht="12.75">
      <c r="C445" s="21"/>
      <c r="E445" s="7"/>
      <c r="G445" s="7"/>
      <c r="I445" s="42"/>
    </row>
    <row r="446" spans="3:9" s="6" customFormat="1" ht="12.75">
      <c r="C446" s="21" t="s">
        <v>17</v>
      </c>
      <c r="E446" s="7">
        <v>43</v>
      </c>
      <c r="G446" s="7"/>
      <c r="I446" s="42">
        <f>(E446*G446)</f>
        <v>0</v>
      </c>
    </row>
    <row r="447" spans="3:9" s="6" customFormat="1" ht="12.75">
      <c r="C447" s="21"/>
      <c r="E447" s="7"/>
      <c r="G447" s="7"/>
      <c r="I447" s="42"/>
    </row>
    <row r="448" spans="1:7" s="6" customFormat="1" ht="12.75">
      <c r="A448" s="43" t="s">
        <v>13</v>
      </c>
      <c r="B448" s="5" t="s">
        <v>578</v>
      </c>
      <c r="E448" s="7"/>
      <c r="G448" s="7"/>
    </row>
    <row r="449" spans="1:7" s="6" customFormat="1" ht="12.75">
      <c r="A449" s="43"/>
      <c r="B449" s="5" t="s">
        <v>579</v>
      </c>
      <c r="E449" s="7"/>
      <c r="G449" s="7"/>
    </row>
    <row r="450" spans="1:7" s="6" customFormat="1" ht="12.75">
      <c r="A450" s="43"/>
      <c r="B450" s="5" t="s">
        <v>580</v>
      </c>
      <c r="E450" s="7"/>
      <c r="G450" s="7"/>
    </row>
    <row r="451" spans="1:7" s="6" customFormat="1" ht="12.75">
      <c r="A451" s="43"/>
      <c r="B451" s="5" t="s">
        <v>581</v>
      </c>
      <c r="E451" s="7"/>
      <c r="G451" s="7"/>
    </row>
    <row r="452" spans="1:7" s="6" customFormat="1" ht="12.75">
      <c r="A452" s="43"/>
      <c r="B452" s="5" t="s">
        <v>582</v>
      </c>
      <c r="E452" s="7"/>
      <c r="G452" s="7"/>
    </row>
    <row r="453" spans="1:7" s="6" customFormat="1" ht="12.75">
      <c r="A453" s="43"/>
      <c r="B453" s="5" t="s">
        <v>583</v>
      </c>
      <c r="E453" s="7"/>
      <c r="G453" s="7"/>
    </row>
    <row r="454" spans="1:7" s="6" customFormat="1" ht="12.75">
      <c r="A454" s="43"/>
      <c r="B454" s="5" t="s">
        <v>584</v>
      </c>
      <c r="E454" s="7"/>
      <c r="G454" s="7"/>
    </row>
    <row r="455" spans="1:7" s="6" customFormat="1" ht="12.75">
      <c r="A455" s="43"/>
      <c r="B455" s="5" t="s">
        <v>585</v>
      </c>
      <c r="E455" s="7"/>
      <c r="G455" s="7"/>
    </row>
    <row r="456" spans="1:7" s="6" customFormat="1" ht="12.75">
      <c r="A456" s="43"/>
      <c r="B456" s="5" t="s">
        <v>586</v>
      </c>
      <c r="E456" s="7"/>
      <c r="G456" s="7"/>
    </row>
    <row r="457" spans="1:7" s="6" customFormat="1" ht="12.75">
      <c r="A457" s="43"/>
      <c r="B457" s="5" t="s">
        <v>587</v>
      </c>
      <c r="E457" s="7"/>
      <c r="G457" s="7"/>
    </row>
    <row r="458" spans="1:7" s="6" customFormat="1" ht="12.75">
      <c r="A458" s="43"/>
      <c r="B458" s="5" t="s">
        <v>588</v>
      </c>
      <c r="E458" s="7"/>
      <c r="G458" s="7"/>
    </row>
    <row r="459" spans="1:7" s="6" customFormat="1" ht="12.75">
      <c r="A459" s="43"/>
      <c r="B459" s="5" t="s">
        <v>589</v>
      </c>
      <c r="E459" s="7"/>
      <c r="G459" s="7"/>
    </row>
    <row r="460" spans="1:7" s="6" customFormat="1" ht="12.75">
      <c r="A460" s="43"/>
      <c r="B460" s="5" t="s">
        <v>590</v>
      </c>
      <c r="E460" s="7"/>
      <c r="G460" s="7"/>
    </row>
    <row r="461" spans="1:7" s="6" customFormat="1" ht="12.75">
      <c r="A461" s="43"/>
      <c r="B461" s="5" t="s">
        <v>591</v>
      </c>
      <c r="E461" s="7"/>
      <c r="G461" s="7"/>
    </row>
    <row r="462" spans="1:7" s="6" customFormat="1" ht="12.75">
      <c r="A462" s="43"/>
      <c r="B462" s="5" t="s">
        <v>592</v>
      </c>
      <c r="E462" s="7"/>
      <c r="G462" s="7"/>
    </row>
    <row r="463" spans="1:7" s="6" customFormat="1" ht="12.75">
      <c r="A463" s="43"/>
      <c r="B463" s="5" t="s">
        <v>593</v>
      </c>
      <c r="E463" s="7"/>
      <c r="G463" s="7"/>
    </row>
    <row r="464" spans="1:7" s="6" customFormat="1" ht="12.75">
      <c r="A464" s="43"/>
      <c r="B464" s="5" t="s">
        <v>594</v>
      </c>
      <c r="E464" s="7"/>
      <c r="G464" s="7"/>
    </row>
    <row r="465" spans="1:7" s="6" customFormat="1" ht="12.75">
      <c r="A465" s="43"/>
      <c r="B465" s="5" t="s">
        <v>595</v>
      </c>
      <c r="E465" s="7"/>
      <c r="G465" s="7"/>
    </row>
    <row r="466" spans="1:7" s="6" customFormat="1" ht="12.75">
      <c r="A466" s="43"/>
      <c r="B466" s="5" t="s">
        <v>520</v>
      </c>
      <c r="E466" s="7"/>
      <c r="G466" s="7"/>
    </row>
    <row r="467" spans="1:7" s="6" customFormat="1" ht="12.75">
      <c r="A467" s="43"/>
      <c r="B467" s="5"/>
      <c r="E467" s="7"/>
      <c r="G467" s="7"/>
    </row>
    <row r="468" spans="3:9" s="6" customFormat="1" ht="12.75">
      <c r="C468" s="21" t="s">
        <v>19</v>
      </c>
      <c r="E468" s="7">
        <v>50</v>
      </c>
      <c r="G468" s="7"/>
      <c r="I468" s="42">
        <f>(E468*G468)</f>
        <v>0</v>
      </c>
    </row>
    <row r="469" spans="1:7" s="6" customFormat="1" ht="12.75">
      <c r="A469" s="43"/>
      <c r="B469" s="5"/>
      <c r="E469" s="7"/>
      <c r="G469" s="7"/>
    </row>
    <row r="470" spans="1:7" s="6" customFormat="1" ht="12.75">
      <c r="A470" s="43" t="s">
        <v>14</v>
      </c>
      <c r="B470" s="5" t="s">
        <v>596</v>
      </c>
      <c r="E470" s="7"/>
      <c r="G470" s="7"/>
    </row>
    <row r="471" spans="1:7" s="6" customFormat="1" ht="12.75">
      <c r="A471" s="43"/>
      <c r="B471" s="5" t="s">
        <v>579</v>
      </c>
      <c r="E471" s="7"/>
      <c r="G471" s="7"/>
    </row>
    <row r="472" spans="1:7" s="6" customFormat="1" ht="12.75">
      <c r="A472" s="43"/>
      <c r="B472" s="5" t="s">
        <v>580</v>
      </c>
      <c r="E472" s="7"/>
      <c r="G472" s="7"/>
    </row>
    <row r="473" spans="1:7" s="6" customFormat="1" ht="12.75">
      <c r="A473" s="43"/>
      <c r="B473" s="5" t="s">
        <v>581</v>
      </c>
      <c r="E473" s="7"/>
      <c r="G473" s="7"/>
    </row>
    <row r="474" spans="1:7" s="6" customFormat="1" ht="12.75">
      <c r="A474" s="43"/>
      <c r="B474" s="5" t="s">
        <v>582</v>
      </c>
      <c r="E474" s="7"/>
      <c r="G474" s="7"/>
    </row>
    <row r="475" spans="1:7" s="6" customFormat="1" ht="12.75">
      <c r="A475" s="43"/>
      <c r="B475" s="5" t="s">
        <v>583</v>
      </c>
      <c r="E475" s="7"/>
      <c r="G475" s="7"/>
    </row>
    <row r="476" spans="1:7" s="6" customFormat="1" ht="12.75">
      <c r="A476" s="43"/>
      <c r="B476" s="5" t="s">
        <v>584</v>
      </c>
      <c r="E476" s="7"/>
      <c r="G476" s="7"/>
    </row>
    <row r="477" spans="1:7" s="6" customFormat="1" ht="12.75">
      <c r="A477" s="43"/>
      <c r="B477" s="5" t="s">
        <v>585</v>
      </c>
      <c r="E477" s="7"/>
      <c r="G477" s="7"/>
    </row>
    <row r="478" spans="1:7" s="6" customFormat="1" ht="12.75">
      <c r="A478" s="43"/>
      <c r="B478" s="5" t="s">
        <v>586</v>
      </c>
      <c r="E478" s="7"/>
      <c r="G478" s="7"/>
    </row>
    <row r="479" spans="1:7" s="6" customFormat="1" ht="12.75">
      <c r="A479" s="43"/>
      <c r="B479" s="5" t="s">
        <v>587</v>
      </c>
      <c r="E479" s="7"/>
      <c r="G479" s="7"/>
    </row>
    <row r="480" spans="1:7" s="6" customFormat="1" ht="12.75">
      <c r="A480" s="43"/>
      <c r="B480" s="5" t="s">
        <v>588</v>
      </c>
      <c r="E480" s="7"/>
      <c r="G480" s="7"/>
    </row>
    <row r="481" spans="1:7" s="6" customFormat="1" ht="12.75">
      <c r="A481" s="43"/>
      <c r="B481" s="5" t="s">
        <v>589</v>
      </c>
      <c r="E481" s="7"/>
      <c r="G481" s="7"/>
    </row>
    <row r="482" spans="1:7" s="6" customFormat="1" ht="12.75">
      <c r="A482" s="43"/>
      <c r="B482" s="5" t="s">
        <v>590</v>
      </c>
      <c r="E482" s="7"/>
      <c r="G482" s="7"/>
    </row>
    <row r="483" spans="1:7" s="6" customFormat="1" ht="12.75">
      <c r="A483" s="43"/>
      <c r="B483" s="5" t="s">
        <v>597</v>
      </c>
      <c r="E483" s="7"/>
      <c r="G483" s="7"/>
    </row>
    <row r="484" spans="1:7" s="6" customFormat="1" ht="12.75">
      <c r="A484" s="43"/>
      <c r="B484" s="5" t="s">
        <v>598</v>
      </c>
      <c r="E484" s="7"/>
      <c r="G484" s="7"/>
    </row>
    <row r="485" spans="1:7" s="6" customFormat="1" ht="12.75">
      <c r="A485" s="43"/>
      <c r="B485" s="5" t="s">
        <v>594</v>
      </c>
      <c r="E485" s="7"/>
      <c r="G485" s="7"/>
    </row>
    <row r="486" spans="1:7" s="6" customFormat="1" ht="12.75">
      <c r="A486" s="43"/>
      <c r="B486" s="5" t="s">
        <v>595</v>
      </c>
      <c r="E486" s="7"/>
      <c r="G486" s="7"/>
    </row>
    <row r="487" spans="1:7" s="6" customFormat="1" ht="12.75">
      <c r="A487" s="43"/>
      <c r="B487" s="5" t="s">
        <v>520</v>
      </c>
      <c r="E487" s="7"/>
      <c r="G487" s="7"/>
    </row>
    <row r="488" spans="1:7" s="6" customFormat="1" ht="12.75">
      <c r="A488" s="43"/>
      <c r="B488" s="5"/>
      <c r="E488" s="7"/>
      <c r="G488" s="7"/>
    </row>
    <row r="489" spans="3:9" s="6" customFormat="1" ht="12.75">
      <c r="C489" s="21" t="s">
        <v>19</v>
      </c>
      <c r="E489" s="7">
        <v>40</v>
      </c>
      <c r="G489" s="7"/>
      <c r="I489" s="42">
        <f>(E489*G489)</f>
        <v>0</v>
      </c>
    </row>
    <row r="490" spans="1:7" s="6" customFormat="1" ht="12.75">
      <c r="A490" s="43"/>
      <c r="B490" s="5"/>
      <c r="E490" s="7"/>
      <c r="G490" s="7"/>
    </row>
    <row r="491" spans="1:7" s="6" customFormat="1" ht="12.75">
      <c r="A491" s="43" t="s">
        <v>15</v>
      </c>
      <c r="B491" s="5" t="s">
        <v>599</v>
      </c>
      <c r="E491" s="7"/>
      <c r="G491" s="7"/>
    </row>
    <row r="492" spans="2:7" s="6" customFormat="1" ht="12.75" customHeight="1">
      <c r="B492" s="21" t="s">
        <v>521</v>
      </c>
      <c r="E492" s="7"/>
      <c r="G492" s="7"/>
    </row>
    <row r="493" spans="1:7" s="6" customFormat="1" ht="12.75">
      <c r="A493" s="43"/>
      <c r="B493" s="21" t="s">
        <v>522</v>
      </c>
      <c r="E493" s="7"/>
      <c r="G493" s="7"/>
    </row>
    <row r="494" spans="1:7" s="6" customFormat="1" ht="12.75">
      <c r="A494" s="43"/>
      <c r="B494" s="21" t="s">
        <v>523</v>
      </c>
      <c r="E494" s="7"/>
      <c r="G494" s="7"/>
    </row>
    <row r="495" spans="1:7" s="6" customFormat="1" ht="12.75">
      <c r="A495" s="43"/>
      <c r="B495" s="21" t="s">
        <v>524</v>
      </c>
      <c r="E495" s="7"/>
      <c r="G495" s="7"/>
    </row>
    <row r="496" spans="1:7" s="6" customFormat="1" ht="12.75">
      <c r="A496" s="43"/>
      <c r="B496" s="21" t="s">
        <v>525</v>
      </c>
      <c r="E496" s="7"/>
      <c r="G496" s="7"/>
    </row>
    <row r="497" spans="1:7" s="6" customFormat="1" ht="12.75">
      <c r="A497" s="43"/>
      <c r="B497" s="21" t="s">
        <v>526</v>
      </c>
      <c r="E497" s="7"/>
      <c r="G497" s="7"/>
    </row>
    <row r="498" spans="1:7" s="6" customFormat="1" ht="12.75">
      <c r="A498" s="43"/>
      <c r="B498" s="21" t="s">
        <v>527</v>
      </c>
      <c r="E498" s="7"/>
      <c r="G498" s="7"/>
    </row>
    <row r="499" spans="1:7" s="6" customFormat="1" ht="12.75">
      <c r="A499" s="43"/>
      <c r="B499" s="21" t="s">
        <v>528</v>
      </c>
      <c r="E499" s="7"/>
      <c r="G499" s="7"/>
    </row>
    <row r="500" spans="1:7" s="6" customFormat="1" ht="12.75">
      <c r="A500" s="43"/>
      <c r="B500" s="21" t="s">
        <v>529</v>
      </c>
      <c r="E500" s="7"/>
      <c r="G500" s="7"/>
    </row>
    <row r="501" spans="1:7" s="6" customFormat="1" ht="12.75">
      <c r="A501" s="43"/>
      <c r="B501" s="21" t="s">
        <v>530</v>
      </c>
      <c r="E501" s="7"/>
      <c r="G501" s="7"/>
    </row>
    <row r="502" spans="1:7" s="6" customFormat="1" ht="12.75">
      <c r="A502" s="43"/>
      <c r="B502" s="21" t="s">
        <v>531</v>
      </c>
      <c r="E502" s="7"/>
      <c r="G502" s="7"/>
    </row>
    <row r="503" spans="1:7" s="6" customFormat="1" ht="12.75">
      <c r="A503" s="43"/>
      <c r="B503" s="21" t="s">
        <v>532</v>
      </c>
      <c r="E503" s="7"/>
      <c r="G503" s="7"/>
    </row>
    <row r="504" spans="1:7" s="6" customFormat="1" ht="12.75">
      <c r="A504" s="43"/>
      <c r="B504" s="21" t="s">
        <v>533</v>
      </c>
      <c r="E504" s="7"/>
      <c r="G504" s="7"/>
    </row>
    <row r="505" spans="1:7" s="6" customFormat="1" ht="12.75">
      <c r="A505" s="43"/>
      <c r="B505" s="21" t="s">
        <v>534</v>
      </c>
      <c r="E505" s="7"/>
      <c r="G505" s="7"/>
    </row>
    <row r="506" spans="2:7" s="6" customFormat="1" ht="12.75">
      <c r="B506" s="21" t="s">
        <v>535</v>
      </c>
      <c r="E506" s="7"/>
      <c r="G506" s="7"/>
    </row>
    <row r="507" spans="2:7" s="6" customFormat="1" ht="12.75">
      <c r="B507" s="21" t="s">
        <v>536</v>
      </c>
      <c r="E507" s="7"/>
      <c r="G507" s="7"/>
    </row>
    <row r="508" spans="2:7" s="6" customFormat="1" ht="12.75">
      <c r="B508" s="21" t="s">
        <v>537</v>
      </c>
      <c r="E508" s="7"/>
      <c r="G508" s="7"/>
    </row>
    <row r="509" spans="2:7" s="6" customFormat="1" ht="12.75">
      <c r="B509" s="21"/>
      <c r="E509" s="7"/>
      <c r="G509" s="7"/>
    </row>
    <row r="510" spans="3:9" s="6" customFormat="1" ht="12.75">
      <c r="C510" s="21" t="s">
        <v>19</v>
      </c>
      <c r="E510" s="7">
        <v>35</v>
      </c>
      <c r="G510" s="7"/>
      <c r="I510" s="42">
        <f>(E510*G510)</f>
        <v>0</v>
      </c>
    </row>
    <row r="511" spans="3:9" s="6" customFormat="1" ht="12.75">
      <c r="C511" s="21"/>
      <c r="E511" s="7"/>
      <c r="G511" s="7"/>
      <c r="I511" s="42"/>
    </row>
    <row r="512" spans="1:7" s="6" customFormat="1" ht="12.75">
      <c r="A512" s="43" t="s">
        <v>16</v>
      </c>
      <c r="B512" s="5" t="s">
        <v>600</v>
      </c>
      <c r="E512" s="7"/>
      <c r="G512" s="7"/>
    </row>
    <row r="513" spans="2:9" s="6" customFormat="1" ht="12.75">
      <c r="B513" s="6" t="s">
        <v>540</v>
      </c>
      <c r="C513" s="21"/>
      <c r="E513" s="7"/>
      <c r="G513" s="7"/>
      <c r="I513" s="42"/>
    </row>
    <row r="514" spans="2:9" s="6" customFormat="1" ht="12.75">
      <c r="B514" s="6" t="s">
        <v>541</v>
      </c>
      <c r="C514" s="21"/>
      <c r="E514" s="7"/>
      <c r="G514" s="7"/>
      <c r="I514" s="42"/>
    </row>
    <row r="515" spans="2:9" s="6" customFormat="1" ht="12.75">
      <c r="B515" s="6" t="s">
        <v>542</v>
      </c>
      <c r="C515" s="21"/>
      <c r="E515" s="7"/>
      <c r="G515" s="7"/>
      <c r="I515" s="42"/>
    </row>
    <row r="516" spans="2:9" s="6" customFormat="1" ht="12.75">
      <c r="B516" s="6" t="s">
        <v>543</v>
      </c>
      <c r="C516" s="21"/>
      <c r="E516" s="7"/>
      <c r="G516" s="7"/>
      <c r="I516" s="42"/>
    </row>
    <row r="517" spans="2:9" s="6" customFormat="1" ht="12.75">
      <c r="B517" s="6" t="s">
        <v>544</v>
      </c>
      <c r="C517" s="21"/>
      <c r="E517" s="7"/>
      <c r="G517" s="7"/>
      <c r="I517" s="42"/>
    </row>
    <row r="518" spans="2:9" s="6" customFormat="1" ht="12.75">
      <c r="B518" s="6" t="s">
        <v>545</v>
      </c>
      <c r="C518" s="21"/>
      <c r="E518" s="7"/>
      <c r="G518" s="7"/>
      <c r="I518" s="42"/>
    </row>
    <row r="519" spans="2:9" s="6" customFormat="1" ht="12.75">
      <c r="B519" s="6" t="s">
        <v>546</v>
      </c>
      <c r="C519" s="21"/>
      <c r="E519" s="7"/>
      <c r="G519" s="7"/>
      <c r="I519" s="42"/>
    </row>
    <row r="520" spans="2:9" s="6" customFormat="1" ht="12.75">
      <c r="B520" s="6" t="s">
        <v>547</v>
      </c>
      <c r="C520" s="21"/>
      <c r="E520" s="7"/>
      <c r="G520" s="7"/>
      <c r="I520" s="42"/>
    </row>
    <row r="521" spans="2:9" s="6" customFormat="1" ht="12.75">
      <c r="B521" s="6" t="s">
        <v>548</v>
      </c>
      <c r="C521" s="21"/>
      <c r="E521" s="7"/>
      <c r="G521" s="7"/>
      <c r="I521" s="42"/>
    </row>
    <row r="522" spans="2:9" s="6" customFormat="1" ht="12.75">
      <c r="B522" s="6" t="s">
        <v>549</v>
      </c>
      <c r="C522" s="21"/>
      <c r="E522" s="7"/>
      <c r="G522" s="7"/>
      <c r="I522" s="42"/>
    </row>
    <row r="523" spans="2:9" s="6" customFormat="1" ht="12.75">
      <c r="B523" s="6" t="s">
        <v>550</v>
      </c>
      <c r="C523" s="21"/>
      <c r="E523" s="7"/>
      <c r="G523" s="7"/>
      <c r="I523" s="42"/>
    </row>
    <row r="524" spans="2:9" s="6" customFormat="1" ht="12.75">
      <c r="B524" s="6" t="s">
        <v>551</v>
      </c>
      <c r="C524" s="21"/>
      <c r="E524" s="7"/>
      <c r="G524" s="7"/>
      <c r="I524" s="42"/>
    </row>
    <row r="525" spans="2:9" s="6" customFormat="1" ht="12.75">
      <c r="B525" s="6" t="s">
        <v>552</v>
      </c>
      <c r="C525" s="21"/>
      <c r="E525" s="7"/>
      <c r="G525" s="7"/>
      <c r="I525" s="42"/>
    </row>
    <row r="526" spans="2:9" s="6" customFormat="1" ht="12.75">
      <c r="B526" s="6" t="s">
        <v>553</v>
      </c>
      <c r="C526" s="21"/>
      <c r="E526" s="7"/>
      <c r="G526" s="7"/>
      <c r="I526" s="42"/>
    </row>
    <row r="527" spans="2:9" s="6" customFormat="1" ht="12.75">
      <c r="B527" s="6" t="s">
        <v>554</v>
      </c>
      <c r="C527" s="21"/>
      <c r="E527" s="7"/>
      <c r="G527" s="7"/>
      <c r="I527" s="42"/>
    </row>
    <row r="528" spans="2:9" s="6" customFormat="1" ht="12.75">
      <c r="B528" s="6" t="s">
        <v>555</v>
      </c>
      <c r="C528" s="21"/>
      <c r="E528" s="7"/>
      <c r="G528" s="7"/>
      <c r="I528" s="42"/>
    </row>
    <row r="529" spans="2:9" s="6" customFormat="1" ht="12.75">
      <c r="B529" s="6" t="s">
        <v>556</v>
      </c>
      <c r="C529" s="21"/>
      <c r="E529" s="7"/>
      <c r="G529" s="7"/>
      <c r="I529" s="42"/>
    </row>
    <row r="530" spans="3:9" s="6" customFormat="1" ht="12.75">
      <c r="C530" s="21"/>
      <c r="E530" s="7"/>
      <c r="G530" s="7"/>
      <c r="I530" s="42"/>
    </row>
    <row r="531" spans="3:9" s="6" customFormat="1" ht="12.75">
      <c r="C531" s="21" t="s">
        <v>19</v>
      </c>
      <c r="E531" s="7">
        <v>40</v>
      </c>
      <c r="G531" s="7"/>
      <c r="I531" s="42">
        <f>(E531*G531)</f>
        <v>0</v>
      </c>
    </row>
    <row r="532" spans="3:9" s="6" customFormat="1" ht="12.75">
      <c r="C532" s="21"/>
      <c r="E532" s="7"/>
      <c r="G532" s="7"/>
      <c r="I532" s="42"/>
    </row>
    <row r="533" spans="1:7" s="6" customFormat="1" ht="12.75">
      <c r="A533" s="6" t="s">
        <v>18</v>
      </c>
      <c r="B533" s="5" t="s">
        <v>557</v>
      </c>
      <c r="E533" s="7"/>
      <c r="G533" s="7"/>
    </row>
    <row r="534" spans="1:7" s="6" customFormat="1" ht="12.75">
      <c r="A534" s="43"/>
      <c r="B534" s="5" t="s">
        <v>601</v>
      </c>
      <c r="E534" s="7"/>
      <c r="G534" s="7"/>
    </row>
    <row r="535" spans="1:7" s="6" customFormat="1" ht="12.75">
      <c r="A535" s="43"/>
      <c r="B535" s="5" t="s">
        <v>559</v>
      </c>
      <c r="E535" s="7"/>
      <c r="G535" s="7"/>
    </row>
    <row r="536" spans="1:7" s="6" customFormat="1" ht="12.75">
      <c r="A536" s="43"/>
      <c r="B536" s="5" t="s">
        <v>560</v>
      </c>
      <c r="E536" s="7"/>
      <c r="G536" s="7"/>
    </row>
    <row r="537" spans="1:7" s="6" customFormat="1" ht="12.75">
      <c r="A537" s="43"/>
      <c r="B537" s="5" t="s">
        <v>561</v>
      </c>
      <c r="E537" s="7"/>
      <c r="G537" s="7"/>
    </row>
    <row r="538" spans="1:7" s="6" customFormat="1" ht="12.75">
      <c r="A538" s="43"/>
      <c r="B538" s="5" t="s">
        <v>562</v>
      </c>
      <c r="E538" s="7"/>
      <c r="G538" s="7"/>
    </row>
    <row r="539" spans="1:7" s="6" customFormat="1" ht="12.75">
      <c r="A539" s="43"/>
      <c r="B539" s="5" t="s">
        <v>563</v>
      </c>
      <c r="E539" s="7"/>
      <c r="G539" s="7"/>
    </row>
    <row r="540" spans="1:7" s="6" customFormat="1" ht="12.75">
      <c r="A540" s="43"/>
      <c r="B540" s="5" t="s">
        <v>564</v>
      </c>
      <c r="E540" s="7"/>
      <c r="G540" s="7"/>
    </row>
    <row r="541" spans="1:7" s="6" customFormat="1" ht="12.75">
      <c r="A541" s="43"/>
      <c r="B541" s="5"/>
      <c r="E541" s="7"/>
      <c r="G541" s="7"/>
    </row>
    <row r="542" spans="3:9" s="6" customFormat="1" ht="12.75">
      <c r="C542" s="21" t="s">
        <v>39</v>
      </c>
      <c r="E542" s="7">
        <v>25</v>
      </c>
      <c r="G542" s="7"/>
      <c r="I542" s="42">
        <f>(E542*G542)</f>
        <v>0</v>
      </c>
    </row>
    <row r="543" spans="3:9" s="6" customFormat="1" ht="12.75">
      <c r="C543" s="21"/>
      <c r="E543" s="7"/>
      <c r="G543" s="7"/>
      <c r="I543" s="42"/>
    </row>
    <row r="544" spans="1:9" s="6" customFormat="1" ht="12.75">
      <c r="A544" s="43" t="s">
        <v>38</v>
      </c>
      <c r="B544" s="6" t="s">
        <v>602</v>
      </c>
      <c r="C544" s="21"/>
      <c r="E544" s="7"/>
      <c r="G544" s="7"/>
      <c r="I544" s="42"/>
    </row>
    <row r="545" spans="2:9" s="6" customFormat="1" ht="12.75">
      <c r="B545" s="6" t="s">
        <v>566</v>
      </c>
      <c r="C545" s="21"/>
      <c r="E545" s="7"/>
      <c r="G545" s="7"/>
      <c r="I545" s="42"/>
    </row>
    <row r="546" spans="2:9" s="6" customFormat="1" ht="12.75">
      <c r="B546" s="6" t="s">
        <v>567</v>
      </c>
      <c r="C546" s="21"/>
      <c r="E546" s="7"/>
      <c r="G546" s="7"/>
      <c r="I546" s="42"/>
    </row>
    <row r="547" spans="2:9" s="6" customFormat="1" ht="12.75">
      <c r="B547" s="6" t="s">
        <v>568</v>
      </c>
      <c r="C547" s="21"/>
      <c r="E547" s="7"/>
      <c r="G547" s="7"/>
      <c r="I547" s="42"/>
    </row>
    <row r="548" spans="2:9" s="6" customFormat="1" ht="12.75">
      <c r="B548" s="6" t="s">
        <v>569</v>
      </c>
      <c r="C548" s="21"/>
      <c r="E548" s="7"/>
      <c r="G548" s="7"/>
      <c r="I548" s="42"/>
    </row>
    <row r="549" spans="2:9" s="6" customFormat="1" ht="12.75">
      <c r="B549" s="6" t="s">
        <v>570</v>
      </c>
      <c r="C549" s="21"/>
      <c r="E549" s="7"/>
      <c r="G549" s="7"/>
      <c r="I549" s="42"/>
    </row>
    <row r="550" spans="2:9" s="6" customFormat="1" ht="12.75">
      <c r="B550" s="6" t="s">
        <v>571</v>
      </c>
      <c r="C550" s="21"/>
      <c r="E550" s="7"/>
      <c r="G550" s="7"/>
      <c r="I550" s="42"/>
    </row>
    <row r="551" spans="2:9" s="6" customFormat="1" ht="12.75">
      <c r="B551" s="6" t="s">
        <v>572</v>
      </c>
      <c r="C551" s="21"/>
      <c r="E551" s="7"/>
      <c r="G551" s="7"/>
      <c r="I551" s="42"/>
    </row>
    <row r="552" spans="2:9" s="6" customFormat="1" ht="12.75">
      <c r="B552" s="6" t="s">
        <v>573</v>
      </c>
      <c r="C552" s="21"/>
      <c r="E552" s="7"/>
      <c r="G552" s="7"/>
      <c r="I552" s="42"/>
    </row>
    <row r="553" spans="2:9" s="6" customFormat="1" ht="12.75">
      <c r="B553" s="6" t="s">
        <v>574</v>
      </c>
      <c r="C553" s="21"/>
      <c r="E553" s="7"/>
      <c r="G553" s="7"/>
      <c r="I553" s="42"/>
    </row>
    <row r="554" spans="2:9" s="6" customFormat="1" ht="12.75">
      <c r="B554" s="6" t="s">
        <v>575</v>
      </c>
      <c r="C554" s="21"/>
      <c r="E554" s="7"/>
      <c r="G554" s="7"/>
      <c r="I554" s="42"/>
    </row>
    <row r="555" spans="2:9" s="6" customFormat="1" ht="12.75">
      <c r="B555" s="6" t="s">
        <v>576</v>
      </c>
      <c r="C555" s="21"/>
      <c r="E555" s="7"/>
      <c r="G555" s="7"/>
      <c r="I555" s="42"/>
    </row>
    <row r="556" spans="2:9" s="6" customFormat="1" ht="12.75">
      <c r="B556" s="6" t="s">
        <v>577</v>
      </c>
      <c r="C556" s="21"/>
      <c r="E556" s="7"/>
      <c r="G556" s="7"/>
      <c r="I556" s="42"/>
    </row>
    <row r="557" spans="3:9" s="6" customFormat="1" ht="12.75">
      <c r="C557" s="21"/>
      <c r="E557" s="7"/>
      <c r="G557" s="7"/>
      <c r="I557" s="42"/>
    </row>
    <row r="558" spans="3:9" s="6" customFormat="1" ht="12.75">
      <c r="C558" s="21" t="s">
        <v>17</v>
      </c>
      <c r="E558" s="7">
        <v>14</v>
      </c>
      <c r="G558" s="7"/>
      <c r="I558" s="42">
        <f>(E558*G558)</f>
        <v>0</v>
      </c>
    </row>
    <row r="559" spans="3:9" s="6" customFormat="1" ht="12.75">
      <c r="C559" s="21"/>
      <c r="E559" s="7"/>
      <c r="G559" s="7"/>
      <c r="I559" s="42"/>
    </row>
    <row r="560" spans="1:7" s="6" customFormat="1" ht="12.75">
      <c r="A560" s="43" t="s">
        <v>144</v>
      </c>
      <c r="B560" s="5" t="s">
        <v>603</v>
      </c>
      <c r="E560" s="7"/>
      <c r="G560" s="7"/>
    </row>
    <row r="561" spans="1:7" s="6" customFormat="1" ht="12.75">
      <c r="A561" s="43"/>
      <c r="B561" s="5" t="s">
        <v>579</v>
      </c>
      <c r="E561" s="7"/>
      <c r="G561" s="7"/>
    </row>
    <row r="562" spans="1:7" s="6" customFormat="1" ht="12.75">
      <c r="A562" s="43"/>
      <c r="B562" s="5" t="s">
        <v>580</v>
      </c>
      <c r="E562" s="7"/>
      <c r="G562" s="7"/>
    </row>
    <row r="563" spans="1:7" s="6" customFormat="1" ht="12.75">
      <c r="A563" s="43"/>
      <c r="B563" s="5" t="s">
        <v>581</v>
      </c>
      <c r="E563" s="7"/>
      <c r="G563" s="7"/>
    </row>
    <row r="564" spans="1:7" s="6" customFormat="1" ht="12.75">
      <c r="A564" s="43"/>
      <c r="B564" s="5" t="s">
        <v>582</v>
      </c>
      <c r="E564" s="7"/>
      <c r="G564" s="7"/>
    </row>
    <row r="565" spans="1:7" s="6" customFormat="1" ht="12.75">
      <c r="A565" s="43"/>
      <c r="B565" s="5" t="s">
        <v>583</v>
      </c>
      <c r="E565" s="7"/>
      <c r="G565" s="7"/>
    </row>
    <row r="566" spans="1:7" s="6" customFormat="1" ht="12.75">
      <c r="A566" s="43"/>
      <c r="B566" s="5" t="s">
        <v>584</v>
      </c>
      <c r="E566" s="7"/>
      <c r="G566" s="7"/>
    </row>
    <row r="567" spans="1:7" s="6" customFormat="1" ht="12.75">
      <c r="A567" s="43"/>
      <c r="B567" s="5" t="s">
        <v>585</v>
      </c>
      <c r="E567" s="7"/>
      <c r="G567" s="7"/>
    </row>
    <row r="568" spans="1:7" s="6" customFormat="1" ht="12.75">
      <c r="A568" s="43"/>
      <c r="B568" s="5" t="s">
        <v>586</v>
      </c>
      <c r="E568" s="7"/>
      <c r="G568" s="7"/>
    </row>
    <row r="569" spans="1:7" s="6" customFormat="1" ht="12.75">
      <c r="A569" s="43"/>
      <c r="B569" s="5" t="s">
        <v>587</v>
      </c>
      <c r="E569" s="7"/>
      <c r="G569" s="7"/>
    </row>
    <row r="570" spans="1:7" s="6" customFormat="1" ht="12.75">
      <c r="A570" s="43"/>
      <c r="B570" s="5" t="s">
        <v>588</v>
      </c>
      <c r="E570" s="7"/>
      <c r="G570" s="7"/>
    </row>
    <row r="571" spans="1:7" s="6" customFormat="1" ht="12.75">
      <c r="A571" s="43"/>
      <c r="B571" s="5" t="s">
        <v>589</v>
      </c>
      <c r="E571" s="7"/>
      <c r="G571" s="7"/>
    </row>
    <row r="572" spans="1:7" s="6" customFormat="1" ht="12.75">
      <c r="A572" s="43"/>
      <c r="B572" s="5" t="s">
        <v>590</v>
      </c>
      <c r="E572" s="7"/>
      <c r="G572" s="7"/>
    </row>
    <row r="573" spans="1:7" s="6" customFormat="1" ht="12.75">
      <c r="A573" s="43"/>
      <c r="B573" s="5" t="s">
        <v>591</v>
      </c>
      <c r="E573" s="7"/>
      <c r="G573" s="7"/>
    </row>
    <row r="574" spans="1:7" s="6" customFormat="1" ht="12.75">
      <c r="A574" s="43"/>
      <c r="B574" s="5" t="s">
        <v>592</v>
      </c>
      <c r="E574" s="7"/>
      <c r="G574" s="7"/>
    </row>
    <row r="575" spans="1:7" s="6" customFormat="1" ht="12.75">
      <c r="A575" s="43"/>
      <c r="B575" s="5" t="s">
        <v>593</v>
      </c>
      <c r="E575" s="7"/>
      <c r="G575" s="7"/>
    </row>
    <row r="576" spans="1:7" s="6" customFormat="1" ht="12.75">
      <c r="A576" s="43"/>
      <c r="B576" s="5" t="s">
        <v>594</v>
      </c>
      <c r="E576" s="7"/>
      <c r="G576" s="7"/>
    </row>
    <row r="577" spans="1:7" s="6" customFormat="1" ht="12.75">
      <c r="A577" s="43"/>
      <c r="B577" s="5" t="s">
        <v>595</v>
      </c>
      <c r="E577" s="7"/>
      <c r="G577" s="7"/>
    </row>
    <row r="578" spans="1:7" s="6" customFormat="1" ht="12.75">
      <c r="A578" s="43"/>
      <c r="B578" s="5" t="s">
        <v>520</v>
      </c>
      <c r="E578" s="7"/>
      <c r="G578" s="7"/>
    </row>
    <row r="579" spans="1:7" s="6" customFormat="1" ht="12.75">
      <c r="A579" s="43"/>
      <c r="B579" s="5"/>
      <c r="E579" s="7"/>
      <c r="G579" s="7"/>
    </row>
    <row r="580" spans="3:9" s="6" customFormat="1" ht="12.75">
      <c r="C580" s="21" t="s">
        <v>19</v>
      </c>
      <c r="E580" s="7">
        <v>20</v>
      </c>
      <c r="G580" s="7"/>
      <c r="I580" s="42">
        <f>(E580*G580)</f>
        <v>0</v>
      </c>
    </row>
    <row r="581" spans="1:7" s="6" customFormat="1" ht="12.75">
      <c r="A581" s="43"/>
      <c r="B581" s="5"/>
      <c r="E581" s="7"/>
      <c r="G581" s="7"/>
    </row>
    <row r="582" spans="1:17" s="6" customFormat="1" ht="12.75">
      <c r="A582" s="21" t="s">
        <v>157</v>
      </c>
      <c r="B582" s="21" t="s">
        <v>604</v>
      </c>
      <c r="C582" s="21"/>
      <c r="E582" s="7"/>
      <c r="G582" s="7"/>
      <c r="I582" s="42"/>
      <c r="N582" s="5"/>
      <c r="Q582" s="7"/>
    </row>
    <row r="583" spans="2:17" s="6" customFormat="1" ht="12.75">
      <c r="B583" s="21" t="s">
        <v>605</v>
      </c>
      <c r="C583" s="21"/>
      <c r="E583" s="7"/>
      <c r="G583" s="7"/>
      <c r="I583" s="42"/>
      <c r="N583" s="5"/>
      <c r="Q583" s="7"/>
    </row>
    <row r="584" spans="2:17" s="6" customFormat="1" ht="12.75">
      <c r="B584" s="21" t="s">
        <v>393</v>
      </c>
      <c r="C584" s="21"/>
      <c r="E584" s="7"/>
      <c r="G584" s="7"/>
      <c r="I584" s="42"/>
      <c r="N584" s="5"/>
      <c r="Q584" s="7"/>
    </row>
    <row r="585" spans="2:17" s="6" customFormat="1" ht="12.75">
      <c r="B585" s="21" t="s">
        <v>394</v>
      </c>
      <c r="C585" s="21"/>
      <c r="E585" s="7"/>
      <c r="G585" s="7"/>
      <c r="I585" s="42"/>
      <c r="N585" s="5"/>
      <c r="Q585" s="7"/>
    </row>
    <row r="586" spans="2:17" s="6" customFormat="1" ht="12.75">
      <c r="B586" s="21" t="s">
        <v>395</v>
      </c>
      <c r="C586" s="21"/>
      <c r="E586" s="7"/>
      <c r="G586" s="7"/>
      <c r="I586" s="42"/>
      <c r="N586" s="5"/>
      <c r="Q586" s="7"/>
    </row>
    <row r="587" spans="2:17" s="6" customFormat="1" ht="12.75">
      <c r="B587" s="21" t="s">
        <v>396</v>
      </c>
      <c r="C587" s="21"/>
      <c r="E587" s="7"/>
      <c r="G587" s="7"/>
      <c r="I587" s="42"/>
      <c r="N587" s="5"/>
      <c r="Q587" s="7"/>
    </row>
    <row r="588" spans="3:17" s="6" customFormat="1" ht="12.75">
      <c r="C588" s="21"/>
      <c r="E588" s="7"/>
      <c r="G588" s="7"/>
      <c r="I588" s="42"/>
      <c r="N588" s="5"/>
      <c r="Q588" s="7"/>
    </row>
    <row r="589" spans="3:9" s="6" customFormat="1" ht="12.75">
      <c r="C589" s="21" t="s">
        <v>19</v>
      </c>
      <c r="E589" s="7">
        <v>36</v>
      </c>
      <c r="G589" s="7"/>
      <c r="I589" s="42">
        <f>(E589*G589)</f>
        <v>0</v>
      </c>
    </row>
    <row r="590" spans="3:9" s="6" customFormat="1" ht="12.75">
      <c r="C590" s="5"/>
      <c r="E590" s="7"/>
      <c r="G590" s="7"/>
      <c r="I590" s="10"/>
    </row>
    <row r="591" spans="1:17" s="6" customFormat="1" ht="12.75">
      <c r="A591" s="21" t="s">
        <v>158</v>
      </c>
      <c r="B591" s="21" t="s">
        <v>606</v>
      </c>
      <c r="C591" s="21"/>
      <c r="E591" s="7"/>
      <c r="G591" s="7"/>
      <c r="I591" s="42"/>
      <c r="N591" s="5"/>
      <c r="Q591" s="7"/>
    </row>
    <row r="592" spans="2:17" s="6" customFormat="1" ht="12.75">
      <c r="B592" s="21" t="s">
        <v>607</v>
      </c>
      <c r="C592" s="21"/>
      <c r="E592" s="7"/>
      <c r="G592" s="7"/>
      <c r="I592" s="42"/>
      <c r="N592" s="5"/>
      <c r="Q592" s="7"/>
    </row>
    <row r="593" spans="2:17" s="6" customFormat="1" ht="12.75">
      <c r="B593" s="21" t="s">
        <v>393</v>
      </c>
      <c r="C593" s="21"/>
      <c r="E593" s="7"/>
      <c r="G593" s="7"/>
      <c r="I593" s="42"/>
      <c r="N593" s="5"/>
      <c r="Q593" s="7"/>
    </row>
    <row r="594" spans="2:17" s="6" customFormat="1" ht="12.75">
      <c r="B594" s="21" t="s">
        <v>394</v>
      </c>
      <c r="C594" s="21"/>
      <c r="E594" s="7"/>
      <c r="G594" s="7"/>
      <c r="I594" s="42"/>
      <c r="N594" s="5"/>
      <c r="Q594" s="7"/>
    </row>
    <row r="595" spans="2:17" s="6" customFormat="1" ht="12.75">
      <c r="B595" s="21" t="s">
        <v>395</v>
      </c>
      <c r="C595" s="21"/>
      <c r="E595" s="7"/>
      <c r="G595" s="7"/>
      <c r="I595" s="42"/>
      <c r="N595" s="5"/>
      <c r="Q595" s="7"/>
    </row>
    <row r="596" spans="2:17" s="6" customFormat="1" ht="12.75">
      <c r="B596" s="21" t="s">
        <v>396</v>
      </c>
      <c r="C596" s="21"/>
      <c r="E596" s="7"/>
      <c r="G596" s="7"/>
      <c r="I596" s="42"/>
      <c r="N596" s="5"/>
      <c r="Q596" s="7"/>
    </row>
    <row r="597" spans="3:17" s="6" customFormat="1" ht="12.75">
      <c r="C597" s="21"/>
      <c r="E597" s="7"/>
      <c r="G597" s="7"/>
      <c r="I597" s="42"/>
      <c r="N597" s="5"/>
      <c r="Q597" s="7"/>
    </row>
    <row r="598" spans="3:9" s="6" customFormat="1" ht="12.75">
      <c r="C598" s="21" t="s">
        <v>19</v>
      </c>
      <c r="E598" s="7">
        <v>35</v>
      </c>
      <c r="G598" s="7"/>
      <c r="I598" s="42">
        <f>(E598*G598)</f>
        <v>0</v>
      </c>
    </row>
    <row r="599" spans="3:9" s="6" customFormat="1" ht="12.75">
      <c r="C599" s="21"/>
      <c r="E599" s="7"/>
      <c r="G599" s="7"/>
      <c r="I599" s="42"/>
    </row>
    <row r="600" spans="1:7" s="6" customFormat="1" ht="12.75">
      <c r="A600" s="43" t="s">
        <v>180</v>
      </c>
      <c r="B600" s="21" t="s">
        <v>613</v>
      </c>
      <c r="E600" s="7"/>
      <c r="G600" s="7"/>
    </row>
    <row r="601" spans="1:7" s="6" customFormat="1" ht="12.75">
      <c r="A601" s="17"/>
      <c r="B601" s="21" t="s">
        <v>614</v>
      </c>
      <c r="E601" s="7"/>
      <c r="G601" s="7"/>
    </row>
    <row r="602" spans="1:7" s="6" customFormat="1" ht="12.75">
      <c r="A602" s="17"/>
      <c r="B602" s="21" t="s">
        <v>616</v>
      </c>
      <c r="E602" s="7"/>
      <c r="G602" s="7"/>
    </row>
    <row r="603" spans="1:7" s="6" customFormat="1" ht="12.75">
      <c r="A603" s="17"/>
      <c r="B603" s="6" t="s">
        <v>617</v>
      </c>
      <c r="E603" s="7"/>
      <c r="G603" s="7"/>
    </row>
    <row r="604" spans="1:7" s="6" customFormat="1" ht="12.75">
      <c r="A604" s="17"/>
      <c r="E604" s="7"/>
      <c r="G604" s="7"/>
    </row>
    <row r="605" spans="3:9" s="6" customFormat="1" ht="12.75">
      <c r="C605" s="5" t="s">
        <v>19</v>
      </c>
      <c r="E605" s="7">
        <v>36</v>
      </c>
      <c r="G605" s="7"/>
      <c r="I605" s="10">
        <f>(E605*G605)</f>
        <v>0</v>
      </c>
    </row>
    <row r="606" spans="3:9" s="6" customFormat="1" ht="12.75">
      <c r="C606" s="5"/>
      <c r="E606" s="7"/>
      <c r="G606" s="7"/>
      <c r="I606" s="10"/>
    </row>
    <row r="607" spans="1:7" s="6" customFormat="1" ht="12.75">
      <c r="A607" s="43" t="s">
        <v>615</v>
      </c>
      <c r="B607" s="21" t="s">
        <v>613</v>
      </c>
      <c r="E607" s="7"/>
      <c r="G607" s="7"/>
    </row>
    <row r="608" spans="1:7" s="6" customFormat="1" ht="12.75">
      <c r="A608" s="17"/>
      <c r="B608" s="21" t="s">
        <v>618</v>
      </c>
      <c r="E608" s="7"/>
      <c r="G608" s="7"/>
    </row>
    <row r="609" spans="1:7" s="6" customFormat="1" ht="12.75">
      <c r="A609" s="17"/>
      <c r="B609" s="21" t="s">
        <v>619</v>
      </c>
      <c r="E609" s="7"/>
      <c r="G609" s="7"/>
    </row>
    <row r="610" spans="1:7" s="6" customFormat="1" ht="12.75">
      <c r="A610" s="17"/>
      <c r="B610" s="21" t="s">
        <v>620</v>
      </c>
      <c r="E610" s="7"/>
      <c r="G610" s="7"/>
    </row>
    <row r="611" spans="1:7" s="6" customFormat="1" ht="12.75">
      <c r="A611" s="17"/>
      <c r="E611" s="7"/>
      <c r="G611" s="7"/>
    </row>
    <row r="612" spans="3:9" s="6" customFormat="1" ht="12.75">
      <c r="C612" s="5" t="s">
        <v>19</v>
      </c>
      <c r="E612" s="7">
        <v>35</v>
      </c>
      <c r="G612" s="7"/>
      <c r="I612" s="10">
        <f>(E612*G612)</f>
        <v>0</v>
      </c>
    </row>
    <row r="613" spans="3:9" s="6" customFormat="1" ht="12.75">
      <c r="C613" s="5"/>
      <c r="E613" s="7"/>
      <c r="G613" s="7"/>
      <c r="I613" s="10"/>
    </row>
    <row r="614" spans="1:7" s="6" customFormat="1" ht="12.75">
      <c r="A614" s="5" t="s">
        <v>626</v>
      </c>
      <c r="B614" s="21" t="s">
        <v>621</v>
      </c>
      <c r="E614" s="7"/>
      <c r="G614" s="7"/>
    </row>
    <row r="615" spans="1:7" s="6" customFormat="1" ht="12.75">
      <c r="A615" s="17"/>
      <c r="B615" s="21" t="s">
        <v>622</v>
      </c>
      <c r="E615" s="7"/>
      <c r="G615" s="7"/>
    </row>
    <row r="616" spans="1:7" s="6" customFormat="1" ht="12.75">
      <c r="A616" s="17"/>
      <c r="B616" s="21" t="s">
        <v>623</v>
      </c>
      <c r="E616" s="7"/>
      <c r="G616" s="7"/>
    </row>
    <row r="617" spans="1:7" s="6" customFormat="1" ht="12.75">
      <c r="A617" s="17"/>
      <c r="B617" s="6" t="s">
        <v>625</v>
      </c>
      <c r="E617" s="7"/>
      <c r="G617" s="7"/>
    </row>
    <row r="618" spans="1:7" s="6" customFormat="1" ht="12.75">
      <c r="A618" s="17"/>
      <c r="B618" s="21"/>
      <c r="E618" s="7"/>
      <c r="G618" s="7"/>
    </row>
    <row r="619" spans="1:9" s="6" customFormat="1" ht="12.75">
      <c r="A619" s="5"/>
      <c r="B619" s="5" t="s">
        <v>624</v>
      </c>
      <c r="C619" s="6" t="s">
        <v>19</v>
      </c>
      <c r="E619" s="20">
        <v>35</v>
      </c>
      <c r="G619" s="7"/>
      <c r="I619" s="10">
        <f>(E619*G619)</f>
        <v>0</v>
      </c>
    </row>
    <row r="620" spans="3:9" s="6" customFormat="1" ht="12.75">
      <c r="C620" s="5"/>
      <c r="E620" s="7"/>
      <c r="G620" s="7"/>
      <c r="I620" s="10"/>
    </row>
    <row r="621" spans="1:7" s="6" customFormat="1" ht="12.75">
      <c r="A621" s="5" t="s">
        <v>627</v>
      </c>
      <c r="B621" s="21" t="s">
        <v>621</v>
      </c>
      <c r="E621" s="7"/>
      <c r="G621" s="7"/>
    </row>
    <row r="622" spans="1:7" s="6" customFormat="1" ht="12.75">
      <c r="A622" s="17"/>
      <c r="B622" s="21" t="s">
        <v>628</v>
      </c>
      <c r="E622" s="7"/>
      <c r="G622" s="7"/>
    </row>
    <row r="623" spans="1:7" s="6" customFormat="1" ht="12.75">
      <c r="A623" s="17"/>
      <c r="B623" s="21" t="s">
        <v>629</v>
      </c>
      <c r="E623" s="7"/>
      <c r="G623" s="7"/>
    </row>
    <row r="624" spans="1:7" s="6" customFormat="1" ht="12.75">
      <c r="A624" s="17"/>
      <c r="B624" s="6" t="s">
        <v>630</v>
      </c>
      <c r="E624" s="7"/>
      <c r="G624" s="7"/>
    </row>
    <row r="625" spans="1:7" s="6" customFormat="1" ht="12.75">
      <c r="A625" s="17"/>
      <c r="B625" s="6" t="s">
        <v>631</v>
      </c>
      <c r="E625" s="7"/>
      <c r="G625" s="7"/>
    </row>
    <row r="626" spans="1:7" s="6" customFormat="1" ht="12.75">
      <c r="A626" s="17"/>
      <c r="B626" s="21"/>
      <c r="E626" s="7"/>
      <c r="G626" s="7"/>
    </row>
    <row r="627" spans="1:9" s="6" customFormat="1" ht="12.75">
      <c r="A627" s="5"/>
      <c r="B627" s="5" t="s">
        <v>624</v>
      </c>
      <c r="C627" s="6" t="s">
        <v>19</v>
      </c>
      <c r="E627" s="20">
        <v>75</v>
      </c>
      <c r="G627" s="7"/>
      <c r="I627" s="10">
        <f>(E627*G627)</f>
        <v>0</v>
      </c>
    </row>
    <row r="628" spans="3:9" s="6" customFormat="1" ht="12.75">
      <c r="C628" s="5"/>
      <c r="E628" s="7"/>
      <c r="G628" s="7"/>
      <c r="I628" s="10"/>
    </row>
    <row r="629" spans="2:9" s="6" customFormat="1" ht="12.75">
      <c r="B629" s="12" t="s">
        <v>160</v>
      </c>
      <c r="C629" s="12"/>
      <c r="D629" s="12"/>
      <c r="E629" s="13"/>
      <c r="F629" s="12"/>
      <c r="G629" s="13"/>
      <c r="H629" s="12"/>
      <c r="I629" s="19">
        <f>SUM(I394:I628)</f>
        <v>0</v>
      </c>
    </row>
    <row r="630" spans="2:9" s="6" customFormat="1" ht="12.75">
      <c r="B630" s="15"/>
      <c r="C630" s="15"/>
      <c r="D630" s="15"/>
      <c r="E630" s="14"/>
      <c r="F630" s="15"/>
      <c r="G630" s="14"/>
      <c r="H630" s="15"/>
      <c r="I630" s="23"/>
    </row>
    <row r="631" spans="2:9" s="6" customFormat="1" ht="12.75">
      <c r="B631" s="15"/>
      <c r="C631" s="15"/>
      <c r="D631" s="15"/>
      <c r="E631" s="14"/>
      <c r="F631" s="15"/>
      <c r="G631" s="14"/>
      <c r="H631" s="15"/>
      <c r="I631" s="23"/>
    </row>
    <row r="632" spans="1:7" s="6" customFormat="1" ht="12.75">
      <c r="A632" s="5" t="s">
        <v>173</v>
      </c>
      <c r="B632" s="5" t="s">
        <v>170</v>
      </c>
      <c r="E632" s="7"/>
      <c r="G632" s="7"/>
    </row>
    <row r="633" spans="5:7" s="6" customFormat="1" ht="12.75">
      <c r="E633" s="7"/>
      <c r="G633" s="7"/>
    </row>
    <row r="634" spans="1:9" s="6" customFormat="1" ht="12.75">
      <c r="A634" s="6" t="s">
        <v>7</v>
      </c>
      <c r="B634" s="21" t="s">
        <v>436</v>
      </c>
      <c r="C634" s="5"/>
      <c r="E634" s="7"/>
      <c r="G634" s="7"/>
      <c r="I634" s="10"/>
    </row>
    <row r="635" spans="2:9" s="6" customFormat="1" ht="12.75">
      <c r="B635" s="21" t="s">
        <v>209</v>
      </c>
      <c r="C635" s="5"/>
      <c r="E635" s="7"/>
      <c r="G635" s="7"/>
      <c r="I635" s="10"/>
    </row>
    <row r="636" spans="2:9" s="6" customFormat="1" ht="12.75">
      <c r="B636" s="21" t="s">
        <v>210</v>
      </c>
      <c r="C636" s="5"/>
      <c r="E636" s="7"/>
      <c r="G636" s="7"/>
      <c r="I636" s="10"/>
    </row>
    <row r="637" spans="2:9" s="6" customFormat="1" ht="12.75">
      <c r="B637" s="21" t="s">
        <v>211</v>
      </c>
      <c r="C637" s="5"/>
      <c r="E637" s="7"/>
      <c r="G637" s="7"/>
      <c r="I637" s="10"/>
    </row>
    <row r="638" spans="2:9" s="6" customFormat="1" ht="12.75">
      <c r="B638" s="21" t="s">
        <v>212</v>
      </c>
      <c r="C638" s="5"/>
      <c r="E638" s="7"/>
      <c r="G638" s="7"/>
      <c r="I638" s="10"/>
    </row>
    <row r="639" spans="2:9" s="6" customFormat="1" ht="12.75">
      <c r="B639" s="21" t="s">
        <v>175</v>
      </c>
      <c r="C639" s="5"/>
      <c r="E639" s="7"/>
      <c r="G639" s="7"/>
      <c r="I639" s="10"/>
    </row>
    <row r="640" spans="2:7" s="6" customFormat="1" ht="12.75">
      <c r="B640" s="5"/>
      <c r="E640" s="7"/>
      <c r="G640" s="7"/>
    </row>
    <row r="641" spans="2:9" s="6" customFormat="1" ht="12.75">
      <c r="B641" s="5" t="s">
        <v>171</v>
      </c>
      <c r="C641" s="5" t="s">
        <v>19</v>
      </c>
      <c r="E641" s="7">
        <v>54</v>
      </c>
      <c r="G641" s="7"/>
      <c r="I641" s="10">
        <f>(E641*G641)</f>
        <v>0</v>
      </c>
    </row>
    <row r="642" spans="2:9" s="6" customFormat="1" ht="12.75">
      <c r="B642" s="5"/>
      <c r="C642" s="5"/>
      <c r="E642" s="7"/>
      <c r="G642" s="7"/>
      <c r="I642" s="10"/>
    </row>
    <row r="643" spans="1:9" s="6" customFormat="1" ht="12.75">
      <c r="A643" s="5" t="s">
        <v>9</v>
      </c>
      <c r="B643" s="6" t="s">
        <v>632</v>
      </c>
      <c r="E643" s="20"/>
      <c r="G643" s="7"/>
      <c r="I643" s="10"/>
    </row>
    <row r="644" spans="1:9" s="6" customFormat="1" ht="12.75">
      <c r="A644" s="5"/>
      <c r="B644" s="6" t="s">
        <v>608</v>
      </c>
      <c r="E644" s="20"/>
      <c r="G644" s="7"/>
      <c r="I644" s="10"/>
    </row>
    <row r="645" spans="1:9" s="6" customFormat="1" ht="12.75">
      <c r="A645" s="5"/>
      <c r="B645" s="6" t="s">
        <v>609</v>
      </c>
      <c r="E645" s="20"/>
      <c r="G645" s="7"/>
      <c r="I645" s="10"/>
    </row>
    <row r="646" spans="1:9" s="6" customFormat="1" ht="12.75">
      <c r="A646" s="5"/>
      <c r="B646" s="6" t="s">
        <v>610</v>
      </c>
      <c r="E646" s="20"/>
      <c r="G646" s="7"/>
      <c r="I646" s="10"/>
    </row>
    <row r="647" spans="1:9" s="6" customFormat="1" ht="12.75">
      <c r="A647" s="5"/>
      <c r="B647" s="6" t="s">
        <v>612</v>
      </c>
      <c r="E647" s="20"/>
      <c r="G647" s="7"/>
      <c r="I647" s="10"/>
    </row>
    <row r="648" spans="1:9" s="6" customFormat="1" ht="12.75">
      <c r="A648" s="5"/>
      <c r="B648" s="6" t="s">
        <v>611</v>
      </c>
      <c r="E648" s="20"/>
      <c r="G648" s="7"/>
      <c r="I648" s="10"/>
    </row>
    <row r="649" spans="1:9" s="6" customFormat="1" ht="12.75">
      <c r="A649" s="17"/>
      <c r="E649" s="20"/>
      <c r="G649" s="7"/>
      <c r="I649" s="10"/>
    </row>
    <row r="650" spans="1:9" s="6" customFormat="1" ht="12.75">
      <c r="A650" s="17"/>
      <c r="C650" s="6" t="s">
        <v>39</v>
      </c>
      <c r="E650" s="20">
        <v>320</v>
      </c>
      <c r="G650" s="7"/>
      <c r="I650" s="10">
        <f>(E650*G650)</f>
        <v>0</v>
      </c>
    </row>
    <row r="651" spans="2:9" s="6" customFormat="1" ht="12.75">
      <c r="B651" s="5"/>
      <c r="C651" s="5"/>
      <c r="E651" s="7"/>
      <c r="G651" s="7"/>
      <c r="I651" s="10"/>
    </row>
    <row r="652" spans="2:9" s="6" customFormat="1" ht="12.75">
      <c r="B652" s="12" t="s">
        <v>172</v>
      </c>
      <c r="C652" s="12"/>
      <c r="D652" s="12"/>
      <c r="E652" s="13"/>
      <c r="F652" s="12"/>
      <c r="G652" s="13"/>
      <c r="H652" s="12"/>
      <c r="I652" s="19">
        <f>SUM(I640:I641)</f>
        <v>0</v>
      </c>
    </row>
    <row r="653" spans="2:9" s="6" customFormat="1" ht="12.75">
      <c r="B653" s="15"/>
      <c r="C653" s="15"/>
      <c r="D653" s="15"/>
      <c r="E653" s="14"/>
      <c r="F653" s="15"/>
      <c r="G653" s="14"/>
      <c r="H653" s="15"/>
      <c r="I653" s="23"/>
    </row>
    <row r="654" spans="2:9" s="6" customFormat="1" ht="12.75">
      <c r="B654" s="15"/>
      <c r="C654" s="15"/>
      <c r="D654" s="15"/>
      <c r="E654" s="14"/>
      <c r="F654" s="15"/>
      <c r="G654" s="14"/>
      <c r="H654" s="15"/>
      <c r="I654" s="23"/>
    </row>
    <row r="655" spans="1:7" s="6" customFormat="1" ht="12.75">
      <c r="A655" s="5" t="s">
        <v>174</v>
      </c>
      <c r="B655" s="5" t="s">
        <v>165</v>
      </c>
      <c r="E655" s="7"/>
      <c r="G655" s="7"/>
    </row>
    <row r="656" spans="2:9" s="6" customFormat="1" ht="12.75">
      <c r="B656" s="15"/>
      <c r="C656" s="15"/>
      <c r="D656" s="15"/>
      <c r="E656" s="14"/>
      <c r="F656" s="15"/>
      <c r="G656" s="14"/>
      <c r="H656" s="15"/>
      <c r="I656" s="23"/>
    </row>
    <row r="657" spans="1:9" s="6" customFormat="1" ht="12.75">
      <c r="A657" s="6" t="s">
        <v>7</v>
      </c>
      <c r="B657" s="47" t="s">
        <v>437</v>
      </c>
      <c r="C657" s="15"/>
      <c r="D657" s="15"/>
      <c r="E657" s="14"/>
      <c r="F657" s="15"/>
      <c r="G657" s="14"/>
      <c r="H657" s="15"/>
      <c r="I657" s="23"/>
    </row>
    <row r="658" spans="2:9" s="6" customFormat="1" ht="12.75">
      <c r="B658" s="47" t="s">
        <v>438</v>
      </c>
      <c r="C658" s="15"/>
      <c r="D658" s="15"/>
      <c r="E658" s="14"/>
      <c r="F658" s="15"/>
      <c r="G658" s="14"/>
      <c r="H658" s="15"/>
      <c r="I658" s="23"/>
    </row>
    <row r="659" spans="2:9" s="6" customFormat="1" ht="12.75">
      <c r="B659" s="47" t="s">
        <v>439</v>
      </c>
      <c r="C659" s="15"/>
      <c r="D659" s="15"/>
      <c r="E659" s="14"/>
      <c r="F659" s="15"/>
      <c r="G659" s="14"/>
      <c r="H659" s="15"/>
      <c r="I659" s="23"/>
    </row>
    <row r="660" spans="2:9" s="6" customFormat="1" ht="12.75">
      <c r="B660" s="47" t="s">
        <v>440</v>
      </c>
      <c r="C660" s="15"/>
      <c r="D660" s="15"/>
      <c r="E660" s="14"/>
      <c r="F660" s="15"/>
      <c r="G660" s="14"/>
      <c r="H660" s="15"/>
      <c r="I660" s="23"/>
    </row>
    <row r="661" spans="2:9" s="6" customFormat="1" ht="12.75">
      <c r="B661" s="47" t="s">
        <v>441</v>
      </c>
      <c r="C661" s="15"/>
      <c r="D661" s="15"/>
      <c r="E661" s="14"/>
      <c r="F661" s="15"/>
      <c r="G661" s="14"/>
      <c r="H661" s="15"/>
      <c r="I661" s="23"/>
    </row>
    <row r="662" spans="2:9" s="6" customFormat="1" ht="12.75">
      <c r="B662" s="47" t="s">
        <v>378</v>
      </c>
      <c r="C662" s="15"/>
      <c r="D662" s="15"/>
      <c r="E662" s="14"/>
      <c r="F662" s="15"/>
      <c r="G662" s="14"/>
      <c r="H662" s="15"/>
      <c r="I662" s="23"/>
    </row>
    <row r="663" spans="2:9" s="6" customFormat="1" ht="12.75">
      <c r="B663" s="15"/>
      <c r="C663" s="15"/>
      <c r="D663" s="15"/>
      <c r="E663" s="14"/>
      <c r="F663" s="15"/>
      <c r="G663" s="14"/>
      <c r="H663" s="15"/>
      <c r="I663" s="23"/>
    </row>
    <row r="664" spans="2:9" s="6" customFormat="1" ht="12.75">
      <c r="B664" s="15" t="s">
        <v>171</v>
      </c>
      <c r="C664" s="21" t="s">
        <v>39</v>
      </c>
      <c r="E664" s="7">
        <v>22</v>
      </c>
      <c r="G664" s="7"/>
      <c r="I664" s="42">
        <f>(E664*G664)</f>
        <v>0</v>
      </c>
    </row>
    <row r="665" spans="2:9" s="6" customFormat="1" ht="12.75">
      <c r="B665" s="15" t="s">
        <v>421</v>
      </c>
      <c r="C665" s="21" t="s">
        <v>39</v>
      </c>
      <c r="E665" s="7">
        <v>22</v>
      </c>
      <c r="G665" s="7"/>
      <c r="I665" s="42">
        <f>(E665*G665)</f>
        <v>0</v>
      </c>
    </row>
    <row r="666" spans="1:9" s="6" customFormat="1" ht="12.75">
      <c r="A666" s="17"/>
      <c r="D666" s="15"/>
      <c r="E666" s="7"/>
      <c r="F666" s="7"/>
      <c r="G666" s="7"/>
      <c r="I666" s="18"/>
    </row>
    <row r="667" spans="2:9" s="6" customFormat="1" ht="12.75">
      <c r="B667" s="12" t="s">
        <v>166</v>
      </c>
      <c r="C667" s="12"/>
      <c r="D667" s="12"/>
      <c r="E667" s="13"/>
      <c r="F667" s="12"/>
      <c r="G667" s="13"/>
      <c r="H667" s="12"/>
      <c r="I667" s="19">
        <f>SUM(I657:I666)</f>
        <v>0</v>
      </c>
    </row>
    <row r="668" spans="2:9" s="6" customFormat="1" ht="12.75">
      <c r="B668" s="15"/>
      <c r="C668" s="15"/>
      <c r="D668" s="15"/>
      <c r="E668" s="14"/>
      <c r="F668" s="15"/>
      <c r="G668" s="14"/>
      <c r="H668" s="15"/>
      <c r="I668" s="23"/>
    </row>
    <row r="669" spans="2:9" s="6" customFormat="1" ht="12.75">
      <c r="B669" s="15"/>
      <c r="C669" s="15"/>
      <c r="D669" s="15"/>
      <c r="E669" s="14"/>
      <c r="F669" s="15"/>
      <c r="G669" s="14"/>
      <c r="H669" s="15"/>
      <c r="I669" s="23"/>
    </row>
    <row r="670" spans="1:7" s="6" customFormat="1" ht="12.75">
      <c r="A670" s="21" t="s">
        <v>182</v>
      </c>
      <c r="B670" s="5" t="s">
        <v>163</v>
      </c>
      <c r="E670" s="7"/>
      <c r="G670" s="7"/>
    </row>
    <row r="671" spans="1:7" s="6" customFormat="1" ht="12.75">
      <c r="A671" s="5"/>
      <c r="B671" s="5"/>
      <c r="E671" s="7"/>
      <c r="G671" s="7"/>
    </row>
    <row r="672" spans="1:9" s="6" customFormat="1" ht="12.75">
      <c r="A672" s="21" t="s">
        <v>7</v>
      </c>
      <c r="B672" s="47" t="s">
        <v>213</v>
      </c>
      <c r="C672" s="8"/>
      <c r="D672" s="8"/>
      <c r="E672" s="14"/>
      <c r="F672" s="8"/>
      <c r="G672" s="50"/>
      <c r="H672" s="8"/>
      <c r="I672" s="16"/>
    </row>
    <row r="673" spans="2:9" s="6" customFormat="1" ht="12.75">
      <c r="B673" s="47" t="s">
        <v>442</v>
      </c>
      <c r="C673" s="8"/>
      <c r="D673" s="8"/>
      <c r="E673" s="14"/>
      <c r="F673" s="8"/>
      <c r="G673" s="50"/>
      <c r="H673" s="8"/>
      <c r="I673" s="16"/>
    </row>
    <row r="674" spans="2:9" s="6" customFormat="1" ht="12.75">
      <c r="B674" s="47" t="s">
        <v>443</v>
      </c>
      <c r="C674" s="8"/>
      <c r="D674" s="8"/>
      <c r="E674" s="14"/>
      <c r="F674" s="8"/>
      <c r="G674" s="50"/>
      <c r="H674" s="8"/>
      <c r="I674" s="16"/>
    </row>
    <row r="675" spans="2:9" s="6" customFormat="1" ht="12.75">
      <c r="B675" s="47" t="s">
        <v>444</v>
      </c>
      <c r="C675" s="8"/>
      <c r="D675" s="8"/>
      <c r="E675" s="14"/>
      <c r="F675" s="8"/>
      <c r="G675" s="50"/>
      <c r="H675" s="8"/>
      <c r="I675" s="16"/>
    </row>
    <row r="676" spans="2:9" s="6" customFormat="1" ht="12.75">
      <c r="B676" s="47" t="s">
        <v>445</v>
      </c>
      <c r="C676" s="8"/>
      <c r="D676" s="8"/>
      <c r="E676" s="14"/>
      <c r="F676" s="8"/>
      <c r="G676" s="50"/>
      <c r="H676" s="8"/>
      <c r="I676" s="16"/>
    </row>
    <row r="677" spans="2:9" s="6" customFormat="1" ht="12.75">
      <c r="B677" s="47" t="s">
        <v>446</v>
      </c>
      <c r="C677" s="8"/>
      <c r="D677" s="8"/>
      <c r="E677" s="14"/>
      <c r="F677" s="8"/>
      <c r="G677" s="50"/>
      <c r="H677" s="8"/>
      <c r="I677" s="16"/>
    </row>
    <row r="678" spans="2:9" s="6" customFormat="1" ht="12.75">
      <c r="B678" s="47" t="s">
        <v>447</v>
      </c>
      <c r="C678" s="8"/>
      <c r="D678" s="8"/>
      <c r="E678" s="14"/>
      <c r="F678" s="8"/>
      <c r="G678" s="50"/>
      <c r="H678" s="8"/>
      <c r="I678" s="16"/>
    </row>
    <row r="679" spans="2:9" s="6" customFormat="1" ht="12.75">
      <c r="B679" s="47"/>
      <c r="C679" s="8"/>
      <c r="D679" s="8"/>
      <c r="E679" s="14"/>
      <c r="F679" s="8"/>
      <c r="G679" s="50"/>
      <c r="H679" s="8"/>
      <c r="I679" s="16"/>
    </row>
    <row r="680" spans="2:9" s="6" customFormat="1" ht="12.75">
      <c r="B680" s="47" t="s">
        <v>164</v>
      </c>
      <c r="C680" s="8"/>
      <c r="D680" s="47" t="s">
        <v>17</v>
      </c>
      <c r="E680" s="14">
        <v>2</v>
      </c>
      <c r="F680" s="8"/>
      <c r="G680" s="49"/>
      <c r="I680" s="42">
        <f>E680*G680</f>
        <v>0</v>
      </c>
    </row>
    <row r="681" spans="2:9" s="6" customFormat="1" ht="12.75">
      <c r="B681" s="47"/>
      <c r="C681" s="8"/>
      <c r="D681" s="47"/>
      <c r="E681" s="14"/>
      <c r="F681" s="8"/>
      <c r="G681" s="49"/>
      <c r="I681" s="42"/>
    </row>
    <row r="682" spans="1:9" s="6" customFormat="1" ht="12.75">
      <c r="A682" s="6" t="s">
        <v>9</v>
      </c>
      <c r="B682" s="47" t="s">
        <v>214</v>
      </c>
      <c r="C682" s="8"/>
      <c r="D682" s="47"/>
      <c r="E682" s="14"/>
      <c r="F682" s="8"/>
      <c r="G682" s="49"/>
      <c r="I682" s="42"/>
    </row>
    <row r="683" spans="2:9" s="6" customFormat="1" ht="12.75">
      <c r="B683" s="47" t="s">
        <v>379</v>
      </c>
      <c r="C683" s="8"/>
      <c r="D683" s="47"/>
      <c r="E683" s="14"/>
      <c r="F683" s="8"/>
      <c r="G683" s="49"/>
      <c r="I683" s="42"/>
    </row>
    <row r="684" spans="2:9" s="6" customFormat="1" ht="12.75">
      <c r="B684" s="47" t="s">
        <v>215</v>
      </c>
      <c r="C684" s="8"/>
      <c r="D684" s="47"/>
      <c r="E684" s="14"/>
      <c r="F684" s="8"/>
      <c r="G684" s="49"/>
      <c r="I684" s="42"/>
    </row>
    <row r="685" spans="2:9" s="6" customFormat="1" ht="12.75">
      <c r="B685" s="47" t="s">
        <v>216</v>
      </c>
      <c r="C685" s="8"/>
      <c r="D685" s="47"/>
      <c r="E685" s="14"/>
      <c r="F685" s="8"/>
      <c r="G685" s="49"/>
      <c r="I685" s="42"/>
    </row>
    <row r="686" spans="2:9" s="6" customFormat="1" ht="12.75">
      <c r="B686" s="47"/>
      <c r="C686" s="8"/>
      <c r="D686" s="47"/>
      <c r="E686" s="14"/>
      <c r="F686" s="8"/>
      <c r="G686" s="49"/>
      <c r="I686" s="42"/>
    </row>
    <row r="687" spans="2:9" s="6" customFormat="1" ht="12.75">
      <c r="B687" s="47" t="s">
        <v>167</v>
      </c>
      <c r="C687" s="8"/>
      <c r="D687" s="47" t="s">
        <v>17</v>
      </c>
      <c r="E687" s="14">
        <v>1</v>
      </c>
      <c r="F687" s="8"/>
      <c r="G687" s="49"/>
      <c r="I687" s="42">
        <f>E687*G687</f>
        <v>0</v>
      </c>
    </row>
    <row r="688" spans="2:9" s="6" customFormat="1" ht="12.75">
      <c r="B688" s="47"/>
      <c r="C688" s="8"/>
      <c r="D688" s="47"/>
      <c r="E688" s="14"/>
      <c r="F688" s="8"/>
      <c r="G688" s="49"/>
      <c r="I688" s="42"/>
    </row>
    <row r="689" spans="1:9" s="6" customFormat="1" ht="12.75">
      <c r="A689" s="6" t="s">
        <v>10</v>
      </c>
      <c r="B689" s="15" t="s">
        <v>217</v>
      </c>
      <c r="C689" s="8"/>
      <c r="D689" s="8"/>
      <c r="E689" s="14"/>
      <c r="F689" s="8"/>
      <c r="G689" s="14"/>
      <c r="H689" s="48"/>
      <c r="I689" s="16"/>
    </row>
    <row r="690" spans="2:9" s="6" customFormat="1" ht="12.75">
      <c r="B690" s="47" t="s">
        <v>218</v>
      </c>
      <c r="C690" s="8"/>
      <c r="D690" s="8"/>
      <c r="E690" s="14"/>
      <c r="F690" s="8"/>
      <c r="G690" s="14"/>
      <c r="H690" s="48"/>
      <c r="I690" s="16"/>
    </row>
    <row r="691" spans="2:9" s="6" customFormat="1" ht="12.75">
      <c r="B691" s="47" t="s">
        <v>448</v>
      </c>
      <c r="C691" s="8"/>
      <c r="D691" s="8"/>
      <c r="E691" s="14"/>
      <c r="F691" s="8"/>
      <c r="G691" s="14"/>
      <c r="H691" s="48"/>
      <c r="I691" s="16"/>
    </row>
    <row r="692" spans="2:9" s="6" customFormat="1" ht="12.75">
      <c r="B692" s="47" t="s">
        <v>449</v>
      </c>
      <c r="C692" s="8"/>
      <c r="D692" s="8"/>
      <c r="E692" s="14"/>
      <c r="F692" s="8"/>
      <c r="G692" s="14"/>
      <c r="H692" s="48"/>
      <c r="I692" s="16"/>
    </row>
    <row r="693" spans="2:9" s="6" customFormat="1" ht="12.75">
      <c r="B693" s="47" t="s">
        <v>450</v>
      </c>
      <c r="C693" s="8"/>
      <c r="D693" s="8"/>
      <c r="E693" s="14"/>
      <c r="F693" s="8"/>
      <c r="G693" s="14"/>
      <c r="H693" s="48"/>
      <c r="I693" s="16"/>
    </row>
    <row r="694" spans="2:9" s="6" customFormat="1" ht="12.75">
      <c r="B694" s="47" t="s">
        <v>451</v>
      </c>
      <c r="C694" s="8"/>
      <c r="D694" s="8"/>
      <c r="E694" s="14"/>
      <c r="F694" s="8"/>
      <c r="G694" s="14"/>
      <c r="H694" s="48"/>
      <c r="I694" s="16"/>
    </row>
    <row r="695" spans="2:9" s="6" customFormat="1" ht="12.75">
      <c r="B695" s="47" t="s">
        <v>452</v>
      </c>
      <c r="C695" s="8"/>
      <c r="D695" s="8"/>
      <c r="E695" s="14"/>
      <c r="F695" s="8"/>
      <c r="G695" s="14"/>
      <c r="H695" s="48"/>
      <c r="I695" s="16"/>
    </row>
    <row r="696" spans="2:9" s="6" customFormat="1" ht="12.75">
      <c r="B696" s="47" t="s">
        <v>453</v>
      </c>
      <c r="C696" s="8"/>
      <c r="D696" s="8"/>
      <c r="E696" s="14"/>
      <c r="F696" s="8"/>
      <c r="G696" s="14"/>
      <c r="H696" s="48"/>
      <c r="I696" s="16"/>
    </row>
    <row r="697" spans="2:9" s="6" customFormat="1" ht="12.75">
      <c r="B697" s="15"/>
      <c r="C697" s="8"/>
      <c r="D697" s="8"/>
      <c r="E697" s="14"/>
      <c r="F697" s="8"/>
      <c r="G697" s="14"/>
      <c r="H697" s="48"/>
      <c r="I697" s="16"/>
    </row>
    <row r="698" spans="2:9" s="6" customFormat="1" ht="12.75">
      <c r="B698" s="47"/>
      <c r="C698" s="47" t="s">
        <v>39</v>
      </c>
      <c r="E698" s="14">
        <v>12</v>
      </c>
      <c r="F698" s="8"/>
      <c r="G698" s="49"/>
      <c r="I698" s="42">
        <f>E698*G698</f>
        <v>0</v>
      </c>
    </row>
    <row r="699" spans="2:9" s="6" customFormat="1" ht="12.75">
      <c r="B699" s="47"/>
      <c r="C699" s="47"/>
      <c r="E699" s="14"/>
      <c r="F699" s="8"/>
      <c r="G699" s="49"/>
      <c r="I699" s="42"/>
    </row>
    <row r="700" spans="1:9" s="6" customFormat="1" ht="12.75">
      <c r="A700" s="67" t="s">
        <v>11</v>
      </c>
      <c r="B700" s="47" t="s">
        <v>422</v>
      </c>
      <c r="C700" s="47"/>
      <c r="E700" s="14"/>
      <c r="F700" s="8"/>
      <c r="G700" s="49"/>
      <c r="I700" s="42"/>
    </row>
    <row r="701" spans="1:9" s="6" customFormat="1" ht="12.75">
      <c r="A701" s="67"/>
      <c r="B701" s="47" t="s">
        <v>415</v>
      </c>
      <c r="C701" s="47"/>
      <c r="E701" s="14"/>
      <c r="F701" s="8"/>
      <c r="G701" s="49"/>
      <c r="I701" s="42"/>
    </row>
    <row r="702" spans="1:9" s="6" customFormat="1" ht="12.75">
      <c r="A702" s="67"/>
      <c r="B702" s="47" t="s">
        <v>416</v>
      </c>
      <c r="C702" s="47"/>
      <c r="E702" s="14"/>
      <c r="F702" s="8"/>
      <c r="G702" s="49"/>
      <c r="I702" s="42"/>
    </row>
    <row r="703" spans="1:9" s="6" customFormat="1" ht="12.75">
      <c r="A703" s="67"/>
      <c r="B703" s="47" t="s">
        <v>423</v>
      </c>
      <c r="C703" s="47"/>
      <c r="E703" s="14"/>
      <c r="F703" s="8"/>
      <c r="G703" s="49"/>
      <c r="I703" s="42"/>
    </row>
    <row r="704" spans="1:9" s="6" customFormat="1" ht="12.75">
      <c r="A704" s="67"/>
      <c r="B704" s="47" t="s">
        <v>417</v>
      </c>
      <c r="C704" s="47"/>
      <c r="E704" s="14"/>
      <c r="F704" s="8"/>
      <c r="G704" s="49"/>
      <c r="I704" s="42"/>
    </row>
    <row r="705" spans="1:9" s="6" customFormat="1" ht="12.75">
      <c r="A705" s="67"/>
      <c r="B705" s="47"/>
      <c r="C705" s="47"/>
      <c r="E705" s="14"/>
      <c r="F705" s="8"/>
      <c r="G705" s="49"/>
      <c r="I705" s="42"/>
    </row>
    <row r="706" spans="2:9" s="6" customFormat="1" ht="12.75">
      <c r="B706" s="47"/>
      <c r="C706" s="47" t="s">
        <v>39</v>
      </c>
      <c r="E706" s="14">
        <v>16</v>
      </c>
      <c r="F706" s="8"/>
      <c r="G706" s="49"/>
      <c r="I706" s="42">
        <f>E706*G706</f>
        <v>0</v>
      </c>
    </row>
    <row r="707" spans="1:9" s="6" customFormat="1" ht="12.75">
      <c r="A707" s="17"/>
      <c r="D707" s="15"/>
      <c r="E707" s="7"/>
      <c r="F707" s="7"/>
      <c r="G707" s="7"/>
      <c r="I707" s="18"/>
    </row>
    <row r="708" spans="2:9" s="6" customFormat="1" ht="12.75">
      <c r="B708" s="12" t="s">
        <v>168</v>
      </c>
      <c r="C708" s="12"/>
      <c r="D708" s="12"/>
      <c r="E708" s="13"/>
      <c r="F708" s="12"/>
      <c r="G708" s="13"/>
      <c r="H708" s="12"/>
      <c r="I708" s="19">
        <f>SUM(I679:I707)</f>
        <v>0</v>
      </c>
    </row>
    <row r="709" spans="2:9" s="6" customFormat="1" ht="12.75">
      <c r="B709" s="15"/>
      <c r="C709" s="8"/>
      <c r="D709" s="8"/>
      <c r="E709" s="14"/>
      <c r="F709" s="8"/>
      <c r="G709" s="14"/>
      <c r="H709" s="48"/>
      <c r="I709" s="16"/>
    </row>
    <row r="710" spans="2:9" s="6" customFormat="1" ht="12.75">
      <c r="B710" s="15"/>
      <c r="C710" s="8"/>
      <c r="D710" s="8"/>
      <c r="E710" s="14"/>
      <c r="F710" s="8"/>
      <c r="G710" s="14"/>
      <c r="H710" s="48"/>
      <c r="I710" s="16"/>
    </row>
    <row r="711" spans="1:7" s="6" customFormat="1" ht="12.75">
      <c r="A711" s="21" t="s">
        <v>183</v>
      </c>
      <c r="B711" s="5" t="s">
        <v>60</v>
      </c>
      <c r="E711" s="7"/>
      <c r="G711" s="7"/>
    </row>
    <row r="712" spans="2:9" s="6" customFormat="1" ht="12.75">
      <c r="B712" s="15"/>
      <c r="C712" s="8"/>
      <c r="D712" s="8"/>
      <c r="E712" s="14"/>
      <c r="F712" s="8"/>
      <c r="G712" s="14"/>
      <c r="H712" s="48"/>
      <c r="I712" s="16"/>
    </row>
    <row r="713" spans="1:9" s="6" customFormat="1" ht="12.75">
      <c r="A713" s="5" t="s">
        <v>7</v>
      </c>
      <c r="B713" s="5" t="s">
        <v>397</v>
      </c>
      <c r="E713" s="7"/>
      <c r="G713" s="18"/>
      <c r="I713" s="10"/>
    </row>
    <row r="714" spans="2:9" s="6" customFormat="1" ht="12.75">
      <c r="B714" s="5" t="s">
        <v>398</v>
      </c>
      <c r="E714" s="7"/>
      <c r="G714" s="18"/>
      <c r="I714" s="10"/>
    </row>
    <row r="715" spans="2:9" s="6" customFormat="1" ht="12.75">
      <c r="B715" s="5" t="s">
        <v>424</v>
      </c>
      <c r="E715" s="7"/>
      <c r="G715" s="18"/>
      <c r="I715" s="10"/>
    </row>
    <row r="716" spans="2:9" s="6" customFormat="1" ht="12.75">
      <c r="B716" s="5" t="s">
        <v>399</v>
      </c>
      <c r="E716" s="7"/>
      <c r="G716" s="18"/>
      <c r="I716" s="10"/>
    </row>
    <row r="717" spans="2:9" s="6" customFormat="1" ht="12.75">
      <c r="B717" s="5" t="s">
        <v>425</v>
      </c>
      <c r="E717" s="7"/>
      <c r="G717" s="18"/>
      <c r="I717" s="10"/>
    </row>
    <row r="718" spans="2:9" s="6" customFormat="1" ht="12.75">
      <c r="B718" s="6" t="s">
        <v>58</v>
      </c>
      <c r="E718" s="7"/>
      <c r="G718" s="18"/>
      <c r="I718" s="10"/>
    </row>
    <row r="719" spans="5:9" s="6" customFormat="1" ht="12.75">
      <c r="E719" s="7"/>
      <c r="G719" s="18"/>
      <c r="I719" s="10"/>
    </row>
    <row r="720" spans="3:9" s="6" customFormat="1" ht="12.75">
      <c r="C720" s="5" t="s">
        <v>39</v>
      </c>
      <c r="E720" s="7">
        <v>40</v>
      </c>
      <c r="G720" s="7"/>
      <c r="I720" s="10">
        <f>(E720*G720)</f>
        <v>0</v>
      </c>
    </row>
    <row r="721" spans="3:9" s="6" customFormat="1" ht="12.75">
      <c r="C721" s="5"/>
      <c r="E721" s="7"/>
      <c r="G721" s="7"/>
      <c r="I721" s="10"/>
    </row>
    <row r="722" spans="1:9" s="6" customFormat="1" ht="12.75">
      <c r="A722" s="5" t="s">
        <v>9</v>
      </c>
      <c r="B722" s="5" t="s">
        <v>400</v>
      </c>
      <c r="E722" s="7"/>
      <c r="G722" s="18"/>
      <c r="I722" s="10"/>
    </row>
    <row r="723" spans="2:9" s="6" customFormat="1" ht="12.75">
      <c r="B723" s="5" t="s">
        <v>412</v>
      </c>
      <c r="E723" s="7"/>
      <c r="G723" s="18"/>
      <c r="I723" s="10"/>
    </row>
    <row r="724" spans="2:9" s="6" customFormat="1" ht="12.75">
      <c r="B724" s="5" t="s">
        <v>402</v>
      </c>
      <c r="E724" s="7"/>
      <c r="G724" s="18"/>
      <c r="I724" s="10"/>
    </row>
    <row r="725" spans="2:9" s="6" customFormat="1" ht="12.75">
      <c r="B725" s="5" t="s">
        <v>403</v>
      </c>
      <c r="E725" s="7"/>
      <c r="G725" s="18"/>
      <c r="I725" s="10"/>
    </row>
    <row r="726" spans="2:9" s="6" customFormat="1" ht="12.75">
      <c r="B726" s="5" t="s">
        <v>407</v>
      </c>
      <c r="E726" s="7"/>
      <c r="G726" s="18"/>
      <c r="I726" s="10"/>
    </row>
    <row r="727" spans="2:9" s="6" customFormat="1" ht="12.75">
      <c r="B727" s="5" t="s">
        <v>408</v>
      </c>
      <c r="E727" s="7"/>
      <c r="G727" s="18"/>
      <c r="I727" s="10"/>
    </row>
    <row r="728" spans="2:9" s="6" customFormat="1" ht="12.75">
      <c r="B728" s="5" t="s">
        <v>409</v>
      </c>
      <c r="E728" s="7"/>
      <c r="G728" s="18"/>
      <c r="I728" s="10"/>
    </row>
    <row r="729" spans="2:9" s="6" customFormat="1" ht="12.75">
      <c r="B729" s="5" t="s">
        <v>410</v>
      </c>
      <c r="E729" s="7"/>
      <c r="G729" s="18"/>
      <c r="I729" s="10"/>
    </row>
    <row r="730" spans="2:9" s="6" customFormat="1" ht="12.75">
      <c r="B730" s="5" t="s">
        <v>404</v>
      </c>
      <c r="E730" s="7"/>
      <c r="G730" s="18"/>
      <c r="I730" s="10"/>
    </row>
    <row r="731" spans="2:9" s="6" customFormat="1" ht="12.75">
      <c r="B731" s="5" t="s">
        <v>405</v>
      </c>
      <c r="E731" s="7"/>
      <c r="G731" s="18"/>
      <c r="I731" s="10"/>
    </row>
    <row r="732" spans="2:9" s="6" customFormat="1" ht="12.75">
      <c r="B732" s="5" t="s">
        <v>406</v>
      </c>
      <c r="E732" s="7"/>
      <c r="G732" s="18"/>
      <c r="I732" s="10"/>
    </row>
    <row r="733" spans="2:9" s="6" customFormat="1" ht="12.75">
      <c r="B733" s="5"/>
      <c r="E733" s="7"/>
      <c r="G733" s="18"/>
      <c r="I733" s="10"/>
    </row>
    <row r="734" spans="5:9" s="6" customFormat="1" ht="12.75">
      <c r="E734" s="7"/>
      <c r="G734" s="18"/>
      <c r="I734" s="10"/>
    </row>
    <row r="735" spans="3:9" s="6" customFormat="1" ht="12.75">
      <c r="C735" s="5" t="s">
        <v>19</v>
      </c>
      <c r="E735" s="7">
        <v>80</v>
      </c>
      <c r="G735" s="7"/>
      <c r="I735" s="10">
        <f>(E735*G735)</f>
        <v>0</v>
      </c>
    </row>
    <row r="736" spans="3:9" s="6" customFormat="1" ht="12.75">
      <c r="C736" s="5"/>
      <c r="E736" s="7"/>
      <c r="G736" s="7"/>
      <c r="I736" s="10"/>
    </row>
    <row r="737" spans="1:9" s="6" customFormat="1" ht="12.75">
      <c r="A737" s="5" t="s">
        <v>10</v>
      </c>
      <c r="B737" s="5" t="s">
        <v>400</v>
      </c>
      <c r="E737" s="7"/>
      <c r="G737" s="18"/>
      <c r="I737" s="10"/>
    </row>
    <row r="738" spans="2:9" s="6" customFormat="1" ht="12.75">
      <c r="B738" s="5" t="s">
        <v>401</v>
      </c>
      <c r="E738" s="7"/>
      <c r="G738" s="18"/>
      <c r="I738" s="10"/>
    </row>
    <row r="739" spans="2:9" s="6" customFormat="1" ht="12.75">
      <c r="B739" s="5" t="s">
        <v>402</v>
      </c>
      <c r="E739" s="7"/>
      <c r="G739" s="18"/>
      <c r="I739" s="10"/>
    </row>
    <row r="740" spans="2:9" s="6" customFormat="1" ht="12.75">
      <c r="B740" s="5" t="s">
        <v>461</v>
      </c>
      <c r="E740" s="7"/>
      <c r="G740" s="18"/>
      <c r="I740" s="10"/>
    </row>
    <row r="741" spans="2:9" s="6" customFormat="1" ht="12.75">
      <c r="B741" s="5" t="s">
        <v>462</v>
      </c>
      <c r="E741" s="7"/>
      <c r="G741" s="18"/>
      <c r="I741" s="10"/>
    </row>
    <row r="742" spans="2:9" s="6" customFormat="1" ht="12.75">
      <c r="B742" s="5" t="s">
        <v>463</v>
      </c>
      <c r="E742" s="7"/>
      <c r="G742" s="18"/>
      <c r="I742" s="10"/>
    </row>
    <row r="743" spans="2:9" s="6" customFormat="1" ht="12.75">
      <c r="B743" s="5" t="s">
        <v>465</v>
      </c>
      <c r="E743" s="7"/>
      <c r="G743" s="18"/>
      <c r="I743" s="10"/>
    </row>
    <row r="744" spans="2:9" s="6" customFormat="1" ht="12.75">
      <c r="B744" s="5" t="s">
        <v>464</v>
      </c>
      <c r="E744" s="7"/>
      <c r="G744" s="18"/>
      <c r="I744" s="10"/>
    </row>
    <row r="745" spans="2:9" s="6" customFormat="1" ht="12.75">
      <c r="B745" s="5"/>
      <c r="E745" s="7"/>
      <c r="G745" s="18"/>
      <c r="I745" s="10"/>
    </row>
    <row r="746" spans="3:9" s="6" customFormat="1" ht="12.75">
      <c r="C746" s="5" t="s">
        <v>19</v>
      </c>
      <c r="E746" s="7">
        <v>32</v>
      </c>
      <c r="G746" s="7"/>
      <c r="I746" s="10">
        <f>(E746*G746)</f>
        <v>0</v>
      </c>
    </row>
    <row r="747" spans="1:7" s="6" customFormat="1" ht="12.75">
      <c r="A747" s="5"/>
      <c r="B747" s="5"/>
      <c r="E747" s="7"/>
      <c r="G747" s="7"/>
    </row>
    <row r="748" spans="1:9" s="6" customFormat="1" ht="12.75">
      <c r="A748" s="5" t="s">
        <v>11</v>
      </c>
      <c r="B748" s="5" t="s">
        <v>400</v>
      </c>
      <c r="E748" s="7"/>
      <c r="G748" s="18"/>
      <c r="I748" s="10"/>
    </row>
    <row r="749" spans="2:9" s="6" customFormat="1" ht="12.75">
      <c r="B749" s="5" t="s">
        <v>411</v>
      </c>
      <c r="E749" s="7"/>
      <c r="G749" s="18"/>
      <c r="I749" s="10"/>
    </row>
    <row r="750" spans="2:9" s="6" customFormat="1" ht="12.75">
      <c r="B750" s="21" t="s">
        <v>512</v>
      </c>
      <c r="E750" s="7"/>
      <c r="G750" s="18"/>
      <c r="I750" s="10"/>
    </row>
    <row r="751" spans="2:9" s="6" customFormat="1" ht="12.75">
      <c r="B751" s="5" t="s">
        <v>403</v>
      </c>
      <c r="E751" s="7"/>
      <c r="G751" s="18"/>
      <c r="I751" s="10"/>
    </row>
    <row r="752" spans="2:9" s="6" customFormat="1" ht="12.75">
      <c r="B752" s="5" t="s">
        <v>407</v>
      </c>
      <c r="E752" s="7"/>
      <c r="G752" s="18"/>
      <c r="I752" s="10"/>
    </row>
    <row r="753" spans="2:9" s="6" customFormat="1" ht="12.75">
      <c r="B753" s="5" t="s">
        <v>408</v>
      </c>
      <c r="E753" s="7"/>
      <c r="G753" s="18"/>
      <c r="I753" s="10"/>
    </row>
    <row r="754" spans="2:9" s="6" customFormat="1" ht="12.75">
      <c r="B754" s="5" t="s">
        <v>409</v>
      </c>
      <c r="E754" s="7"/>
      <c r="G754" s="18"/>
      <c r="I754" s="10"/>
    </row>
    <row r="755" spans="2:9" s="6" customFormat="1" ht="12.75">
      <c r="B755" s="5" t="s">
        <v>410</v>
      </c>
      <c r="E755" s="7"/>
      <c r="G755" s="18"/>
      <c r="I755" s="10"/>
    </row>
    <row r="756" spans="2:9" s="6" customFormat="1" ht="12.75">
      <c r="B756" s="5" t="s">
        <v>404</v>
      </c>
      <c r="E756" s="7"/>
      <c r="G756" s="18"/>
      <c r="I756" s="10"/>
    </row>
    <row r="757" spans="2:9" s="6" customFormat="1" ht="12.75">
      <c r="B757" s="5" t="s">
        <v>405</v>
      </c>
      <c r="E757" s="7"/>
      <c r="G757" s="18"/>
      <c r="I757" s="10"/>
    </row>
    <row r="758" spans="2:9" s="6" customFormat="1" ht="12.75">
      <c r="B758" s="5" t="s">
        <v>406</v>
      </c>
      <c r="E758" s="7"/>
      <c r="G758" s="18"/>
      <c r="I758" s="10"/>
    </row>
    <row r="759" spans="5:9" s="6" customFormat="1" ht="12.75">
      <c r="E759" s="7"/>
      <c r="G759" s="18"/>
      <c r="I759" s="10"/>
    </row>
    <row r="760" spans="3:9" s="6" customFormat="1" ht="12.75">
      <c r="C760" s="5" t="s">
        <v>19</v>
      </c>
      <c r="E760" s="7">
        <v>250</v>
      </c>
      <c r="G760" s="7"/>
      <c r="I760" s="10">
        <f>(E760*G760)</f>
        <v>0</v>
      </c>
    </row>
    <row r="761" spans="3:9" s="6" customFormat="1" ht="12.75">
      <c r="C761" s="5"/>
      <c r="E761" s="7"/>
      <c r="G761" s="7"/>
      <c r="I761" s="10"/>
    </row>
    <row r="762" spans="1:9" s="6" customFormat="1" ht="12.75">
      <c r="A762" s="6" t="s">
        <v>13</v>
      </c>
      <c r="B762" s="47" t="s">
        <v>454</v>
      </c>
      <c r="C762" s="8"/>
      <c r="D762" s="8"/>
      <c r="E762" s="14"/>
      <c r="F762" s="8"/>
      <c r="G762" s="14"/>
      <c r="H762" s="8"/>
      <c r="I762" s="42"/>
    </row>
    <row r="763" spans="2:9" s="6" customFormat="1" ht="12.75">
      <c r="B763" s="47" t="s">
        <v>455</v>
      </c>
      <c r="C763" s="8"/>
      <c r="D763" s="8"/>
      <c r="E763" s="14"/>
      <c r="F763" s="8"/>
      <c r="G763" s="14"/>
      <c r="H763" s="8"/>
      <c r="I763" s="42"/>
    </row>
    <row r="764" spans="2:9" s="6" customFormat="1" ht="12.75">
      <c r="B764" s="47" t="s">
        <v>456</v>
      </c>
      <c r="C764" s="8"/>
      <c r="D764" s="8"/>
      <c r="E764" s="14"/>
      <c r="F764" s="8"/>
      <c r="G764" s="14"/>
      <c r="H764" s="8"/>
      <c r="I764" s="42"/>
    </row>
    <row r="765" spans="2:9" s="6" customFormat="1" ht="12.75">
      <c r="B765" s="47" t="s">
        <v>458</v>
      </c>
      <c r="C765" s="8"/>
      <c r="D765" s="8"/>
      <c r="E765" s="14"/>
      <c r="F765" s="8"/>
      <c r="G765" s="14"/>
      <c r="H765" s="8"/>
      <c r="I765" s="42"/>
    </row>
    <row r="766" spans="2:9" s="6" customFormat="1" ht="12.75">
      <c r="B766" s="47" t="s">
        <v>413</v>
      </c>
      <c r="C766" s="8"/>
      <c r="D766" s="8"/>
      <c r="E766" s="14"/>
      <c r="F766" s="8"/>
      <c r="G766" s="14"/>
      <c r="H766" s="8"/>
      <c r="I766" s="42"/>
    </row>
    <row r="767" spans="2:9" s="6" customFormat="1" ht="12.75">
      <c r="B767" s="47" t="s">
        <v>414</v>
      </c>
      <c r="C767" s="8"/>
      <c r="D767" s="8"/>
      <c r="E767" s="14"/>
      <c r="F767" s="8"/>
      <c r="G767" s="14"/>
      <c r="H767" s="8"/>
      <c r="I767" s="42"/>
    </row>
    <row r="768" spans="2:9" s="6" customFormat="1" ht="12.75">
      <c r="B768" s="47"/>
      <c r="C768" s="8"/>
      <c r="D768" s="8"/>
      <c r="E768" s="14"/>
      <c r="F768" s="8"/>
      <c r="G768" s="14"/>
      <c r="H768" s="8"/>
      <c r="I768" s="16"/>
    </row>
    <row r="769" spans="2:9" s="6" customFormat="1" ht="12.75">
      <c r="B769" s="47"/>
      <c r="C769" s="8" t="s">
        <v>39</v>
      </c>
      <c r="D769" s="8"/>
      <c r="E769" s="14">
        <v>25</v>
      </c>
      <c r="F769" s="8"/>
      <c r="G769" s="14"/>
      <c r="H769" s="8"/>
      <c r="I769" s="42">
        <f>E769*G769</f>
        <v>0</v>
      </c>
    </row>
    <row r="770" spans="3:9" s="6" customFormat="1" ht="12.75">
      <c r="C770" s="5"/>
      <c r="E770" s="7"/>
      <c r="G770" s="7"/>
      <c r="I770" s="10"/>
    </row>
    <row r="771" spans="1:9" s="6" customFormat="1" ht="12.75">
      <c r="A771" s="6" t="s">
        <v>14</v>
      </c>
      <c r="B771" s="47" t="s">
        <v>457</v>
      </c>
      <c r="C771" s="8"/>
      <c r="D771" s="8"/>
      <c r="E771" s="14"/>
      <c r="F771" s="8"/>
      <c r="G771" s="14"/>
      <c r="H771" s="8"/>
      <c r="I771" s="42"/>
    </row>
    <row r="772" spans="2:9" s="6" customFormat="1" ht="12.75">
      <c r="B772" s="47" t="s">
        <v>459</v>
      </c>
      <c r="C772" s="8"/>
      <c r="D772" s="8"/>
      <c r="E772" s="14"/>
      <c r="F772" s="8"/>
      <c r="G772" s="14"/>
      <c r="H772" s="8"/>
      <c r="I772" s="42"/>
    </row>
    <row r="773" spans="2:9" s="6" customFormat="1" ht="12.75">
      <c r="B773" s="47" t="s">
        <v>460</v>
      </c>
      <c r="C773" s="8"/>
      <c r="D773" s="8"/>
      <c r="E773" s="14"/>
      <c r="F773" s="8"/>
      <c r="G773" s="14"/>
      <c r="H773" s="8"/>
      <c r="I773" s="42"/>
    </row>
    <row r="774" spans="2:9" s="6" customFormat="1" ht="12.75">
      <c r="B774" s="47" t="s">
        <v>458</v>
      </c>
      <c r="C774" s="8"/>
      <c r="D774" s="8"/>
      <c r="E774" s="14"/>
      <c r="F774" s="8"/>
      <c r="G774" s="14"/>
      <c r="H774" s="8"/>
      <c r="I774" s="42"/>
    </row>
    <row r="775" spans="2:9" s="6" customFormat="1" ht="12.75">
      <c r="B775" s="47" t="s">
        <v>413</v>
      </c>
      <c r="C775" s="8"/>
      <c r="D775" s="8"/>
      <c r="E775" s="14"/>
      <c r="F775" s="8"/>
      <c r="G775" s="14"/>
      <c r="H775" s="8"/>
      <c r="I775" s="42"/>
    </row>
    <row r="776" spans="2:9" s="6" customFormat="1" ht="12.75">
      <c r="B776" s="47" t="s">
        <v>414</v>
      </c>
      <c r="C776" s="8"/>
      <c r="D776" s="8"/>
      <c r="E776" s="14"/>
      <c r="F776" s="8"/>
      <c r="G776" s="14"/>
      <c r="H776" s="8"/>
      <c r="I776" s="42"/>
    </row>
    <row r="777" spans="2:9" s="6" customFormat="1" ht="12.75">
      <c r="B777" s="47"/>
      <c r="C777" s="8"/>
      <c r="D777" s="8"/>
      <c r="E777" s="14"/>
      <c r="F777" s="8"/>
      <c r="G777" s="14"/>
      <c r="H777" s="8"/>
      <c r="I777" s="16"/>
    </row>
    <row r="778" spans="2:9" s="6" customFormat="1" ht="12.75">
      <c r="B778" s="47"/>
      <c r="C778" s="8" t="s">
        <v>39</v>
      </c>
      <c r="D778" s="8"/>
      <c r="E778" s="14">
        <v>5.5</v>
      </c>
      <c r="F778" s="8"/>
      <c r="G778" s="14"/>
      <c r="H778" s="8"/>
      <c r="I778" s="42">
        <f>E778*G778</f>
        <v>0</v>
      </c>
    </row>
    <row r="779" spans="2:9" s="6" customFormat="1" ht="12.75">
      <c r="B779" s="47"/>
      <c r="C779" s="8"/>
      <c r="D779" s="8"/>
      <c r="E779" s="14"/>
      <c r="F779" s="8"/>
      <c r="G779" s="14"/>
      <c r="H779" s="8"/>
      <c r="I779" s="42"/>
    </row>
    <row r="780" spans="1:9" s="6" customFormat="1" ht="12.75">
      <c r="A780" s="21" t="s">
        <v>15</v>
      </c>
      <c r="B780" s="47" t="s">
        <v>219</v>
      </c>
      <c r="C780" s="8"/>
      <c r="D780" s="8"/>
      <c r="E780" s="14"/>
      <c r="F780" s="8"/>
      <c r="G780" s="14"/>
      <c r="H780" s="8"/>
      <c r="I780" s="42"/>
    </row>
    <row r="781" spans="1:9" s="6" customFormat="1" ht="12.75">
      <c r="A781" s="21"/>
      <c r="B781" s="47" t="s">
        <v>220</v>
      </c>
      <c r="C781" s="8"/>
      <c r="D781" s="8"/>
      <c r="E781" s="14"/>
      <c r="F781" s="8"/>
      <c r="G781" s="14"/>
      <c r="H781" s="8"/>
      <c r="I781" s="42"/>
    </row>
    <row r="782" spans="1:9" s="6" customFormat="1" ht="12.75">
      <c r="A782" s="21"/>
      <c r="B782" s="47" t="s">
        <v>221</v>
      </c>
      <c r="C782" s="8"/>
      <c r="D782" s="8"/>
      <c r="E782" s="14"/>
      <c r="F782" s="8"/>
      <c r="G782" s="14"/>
      <c r="H782" s="8"/>
      <c r="I782" s="42"/>
    </row>
    <row r="783" spans="2:9" s="6" customFormat="1" ht="12.75">
      <c r="B783" s="21" t="s">
        <v>222</v>
      </c>
      <c r="E783" s="7"/>
      <c r="G783" s="18"/>
      <c r="I783" s="10"/>
    </row>
    <row r="784" spans="2:9" s="6" customFormat="1" ht="12.75">
      <c r="B784" s="21" t="s">
        <v>223</v>
      </c>
      <c r="E784" s="7"/>
      <c r="G784" s="18"/>
      <c r="I784" s="10"/>
    </row>
    <row r="785" spans="2:9" s="6" customFormat="1" ht="12.75">
      <c r="B785" s="21" t="s">
        <v>224</v>
      </c>
      <c r="E785" s="7"/>
      <c r="G785" s="18"/>
      <c r="I785" s="10"/>
    </row>
    <row r="786" spans="2:9" s="6" customFormat="1" ht="12.75">
      <c r="B786" s="21" t="s">
        <v>225</v>
      </c>
      <c r="E786" s="7"/>
      <c r="G786" s="18"/>
      <c r="I786" s="10"/>
    </row>
    <row r="787" spans="1:9" s="6" customFormat="1" ht="12.75">
      <c r="A787" s="21"/>
      <c r="B787" s="47"/>
      <c r="C787" s="8"/>
      <c r="D787" s="8"/>
      <c r="E787" s="14"/>
      <c r="F787" s="8"/>
      <c r="G787" s="14"/>
      <c r="H787" s="8"/>
      <c r="I787" s="42"/>
    </row>
    <row r="788" spans="3:9" s="6" customFormat="1" ht="12.75">
      <c r="C788" s="5" t="s">
        <v>19</v>
      </c>
      <c r="E788" s="7">
        <v>15</v>
      </c>
      <c r="G788" s="7"/>
      <c r="I788" s="10">
        <f>(E788*G788)</f>
        <v>0</v>
      </c>
    </row>
    <row r="789" spans="3:9" s="6" customFormat="1" ht="12.75">
      <c r="C789" s="5"/>
      <c r="E789" s="7"/>
      <c r="G789" s="7"/>
      <c r="I789" s="10"/>
    </row>
    <row r="790" spans="2:9" s="6" customFormat="1" ht="12.75">
      <c r="B790" s="12" t="s">
        <v>59</v>
      </c>
      <c r="C790" s="12"/>
      <c r="D790" s="12"/>
      <c r="E790" s="13"/>
      <c r="F790" s="12"/>
      <c r="G790" s="13"/>
      <c r="H790" s="12"/>
      <c r="I790" s="19">
        <f>SUM(I718:I789)</f>
        <v>0</v>
      </c>
    </row>
    <row r="791" spans="2:9" s="6" customFormat="1" ht="12.75">
      <c r="B791" s="15"/>
      <c r="C791" s="15"/>
      <c r="D791" s="15"/>
      <c r="E791" s="14"/>
      <c r="F791" s="15"/>
      <c r="G791" s="14"/>
      <c r="H791" s="15"/>
      <c r="I791" s="23"/>
    </row>
    <row r="792" spans="2:9" s="6" customFormat="1" ht="12.75">
      <c r="B792" s="15"/>
      <c r="C792" s="15"/>
      <c r="D792" s="15"/>
      <c r="E792" s="14"/>
      <c r="F792" s="15"/>
      <c r="G792" s="14"/>
      <c r="H792" s="15"/>
      <c r="I792" s="23"/>
    </row>
    <row r="793" spans="2:9" s="6" customFormat="1" ht="12.75">
      <c r="B793" s="15"/>
      <c r="C793" s="15"/>
      <c r="D793" s="15"/>
      <c r="E793" s="14"/>
      <c r="F793" s="15"/>
      <c r="G793" s="14"/>
      <c r="H793" s="15"/>
      <c r="I793" s="23"/>
    </row>
    <row r="794" s="6" customFormat="1" ht="12.75"/>
    <row r="795" s="6" customFormat="1" ht="12.75"/>
    <row r="796" spans="2:9" s="6" customFormat="1" ht="12.75">
      <c r="B796" s="15"/>
      <c r="C796" s="15"/>
      <c r="D796" s="15"/>
      <c r="E796" s="14"/>
      <c r="F796" s="15"/>
      <c r="G796" s="14"/>
      <c r="H796" s="15"/>
      <c r="I796" s="23"/>
    </row>
    <row r="797" spans="2:9" s="6" customFormat="1" ht="12.75">
      <c r="B797" s="15"/>
      <c r="C797" s="15"/>
      <c r="D797" s="15"/>
      <c r="E797" s="14"/>
      <c r="F797" s="15"/>
      <c r="G797" s="14"/>
      <c r="H797" s="15"/>
      <c r="I797" s="23"/>
    </row>
    <row r="798" spans="1:7" s="6" customFormat="1" ht="12.75">
      <c r="A798" s="5"/>
      <c r="B798" s="5"/>
      <c r="E798" s="7"/>
      <c r="G798" s="7"/>
    </row>
    <row r="799" spans="1:7" s="6" customFormat="1" ht="12.75">
      <c r="A799" s="5"/>
      <c r="B799" s="5"/>
      <c r="E799" s="7"/>
      <c r="G799" s="7"/>
    </row>
    <row r="800" spans="4:7" s="6" customFormat="1" ht="12.75">
      <c r="D800" s="5" t="s">
        <v>40</v>
      </c>
      <c r="E800" s="7"/>
      <c r="G800" s="7"/>
    </row>
    <row r="801" spans="4:7" s="6" customFormat="1" ht="12.75">
      <c r="D801" s="5"/>
      <c r="E801" s="7"/>
      <c r="G801" s="7"/>
    </row>
    <row r="802" spans="5:7" s="6" customFormat="1" ht="12.75">
      <c r="E802" s="7"/>
      <c r="G802" s="7"/>
    </row>
    <row r="803" spans="1:9" s="6" customFormat="1" ht="12.75">
      <c r="A803" s="5" t="s">
        <v>41</v>
      </c>
      <c r="B803" s="5" t="s">
        <v>61</v>
      </c>
      <c r="E803" s="7"/>
      <c r="G803" s="7"/>
      <c r="I803" s="65">
        <f>I78</f>
        <v>0</v>
      </c>
    </row>
    <row r="804" spans="5:7" s="6" customFormat="1" ht="12.75">
      <c r="E804" s="7"/>
      <c r="G804" s="7"/>
    </row>
    <row r="805" spans="1:9" s="6" customFormat="1" ht="12.75">
      <c r="A805" s="5" t="s">
        <v>42</v>
      </c>
      <c r="B805" s="5" t="s">
        <v>21</v>
      </c>
      <c r="E805" s="7"/>
      <c r="G805" s="7"/>
      <c r="I805" s="65">
        <f>I188</f>
        <v>0</v>
      </c>
    </row>
    <row r="806" spans="5:7" s="6" customFormat="1" ht="12.75">
      <c r="E806" s="7"/>
      <c r="G806" s="7"/>
    </row>
    <row r="807" spans="1:9" s="6" customFormat="1" ht="12.75">
      <c r="A807" s="5" t="s">
        <v>23</v>
      </c>
      <c r="B807" s="5" t="s">
        <v>24</v>
      </c>
      <c r="E807" s="7"/>
      <c r="G807" s="7"/>
      <c r="I807" s="65">
        <f>I336</f>
        <v>0</v>
      </c>
    </row>
    <row r="808" spans="5:7" s="6" customFormat="1" ht="12.75">
      <c r="E808" s="7"/>
      <c r="G808" s="7"/>
    </row>
    <row r="809" spans="1:9" s="6" customFormat="1" ht="12.75">
      <c r="A809" s="5" t="s">
        <v>28</v>
      </c>
      <c r="B809" s="5" t="s">
        <v>29</v>
      </c>
      <c r="E809" s="7"/>
      <c r="G809" s="7"/>
      <c r="I809" s="65">
        <f>I360</f>
        <v>0</v>
      </c>
    </row>
    <row r="810" spans="5:7" s="6" customFormat="1" ht="12.75">
      <c r="E810" s="7"/>
      <c r="G810" s="7"/>
    </row>
    <row r="811" spans="1:9" s="6" customFormat="1" ht="12.75">
      <c r="A811" s="21" t="s">
        <v>37</v>
      </c>
      <c r="B811" s="21" t="s">
        <v>161</v>
      </c>
      <c r="E811" s="7"/>
      <c r="G811" s="7"/>
      <c r="I811" s="65">
        <f>I374</f>
        <v>0</v>
      </c>
    </row>
    <row r="812" spans="5:7" s="6" customFormat="1" ht="12.75">
      <c r="E812" s="7"/>
      <c r="G812" s="7"/>
    </row>
    <row r="813" spans="1:9" s="6" customFormat="1" ht="12.75">
      <c r="A813" s="21" t="s">
        <v>55</v>
      </c>
      <c r="B813" s="21" t="s">
        <v>159</v>
      </c>
      <c r="E813" s="7"/>
      <c r="G813" s="7"/>
      <c r="I813" s="65">
        <f>I629</f>
        <v>0</v>
      </c>
    </row>
    <row r="814" spans="5:7" s="6" customFormat="1" ht="12.75">
      <c r="E814" s="7"/>
      <c r="G814" s="7"/>
    </row>
    <row r="815" spans="1:9" s="6" customFormat="1" ht="12.75">
      <c r="A815" s="21" t="s">
        <v>173</v>
      </c>
      <c r="B815" s="21" t="s">
        <v>170</v>
      </c>
      <c r="E815" s="7"/>
      <c r="G815" s="7"/>
      <c r="I815" s="65">
        <f>I652</f>
        <v>0</v>
      </c>
    </row>
    <row r="816" spans="5:7" s="6" customFormat="1" ht="12.75">
      <c r="E816" s="7"/>
      <c r="G816" s="7"/>
    </row>
    <row r="817" spans="1:9" s="6" customFormat="1" ht="12.75">
      <c r="A817" s="21" t="s">
        <v>380</v>
      </c>
      <c r="B817" s="21" t="s">
        <v>165</v>
      </c>
      <c r="E817" s="7"/>
      <c r="G817" s="7"/>
      <c r="I817" s="65">
        <f>I667</f>
        <v>0</v>
      </c>
    </row>
    <row r="818" spans="5:7" s="6" customFormat="1" ht="12.75">
      <c r="E818" s="7"/>
      <c r="G818" s="7"/>
    </row>
    <row r="819" spans="1:9" s="6" customFormat="1" ht="12.75">
      <c r="A819" s="21" t="s">
        <v>382</v>
      </c>
      <c r="B819" s="21" t="s">
        <v>381</v>
      </c>
      <c r="E819" s="7"/>
      <c r="G819" s="7"/>
      <c r="I819" s="65">
        <f>I708</f>
        <v>0</v>
      </c>
    </row>
    <row r="820" spans="5:7" s="6" customFormat="1" ht="12.75">
      <c r="E820" s="7"/>
      <c r="G820" s="7"/>
    </row>
    <row r="821" spans="1:9" s="6" customFormat="1" ht="12.75">
      <c r="A821" s="21" t="s">
        <v>383</v>
      </c>
      <c r="B821" s="15" t="s">
        <v>60</v>
      </c>
      <c r="E821" s="7"/>
      <c r="G821" s="7"/>
      <c r="I821" s="65">
        <f>I790</f>
        <v>0</v>
      </c>
    </row>
    <row r="822" spans="1:9" s="6" customFormat="1" ht="12.75">
      <c r="A822" s="8"/>
      <c r="B822" s="8"/>
      <c r="C822" s="8"/>
      <c r="D822" s="8"/>
      <c r="E822" s="14"/>
      <c r="F822" s="8"/>
      <c r="G822" s="14"/>
      <c r="H822" s="8"/>
      <c r="I822" s="16"/>
    </row>
    <row r="823" spans="1:9" s="6" customFormat="1" ht="12.75">
      <c r="A823" s="15"/>
      <c r="B823" s="15"/>
      <c r="C823" s="8"/>
      <c r="D823" s="8"/>
      <c r="E823" s="14"/>
      <c r="F823" s="8" t="s">
        <v>45</v>
      </c>
      <c r="G823" s="14"/>
      <c r="H823" s="8"/>
      <c r="I823" s="18"/>
    </row>
    <row r="824" spans="1:8" s="6" customFormat="1" ht="12.75">
      <c r="A824" s="15"/>
      <c r="B824" s="15"/>
      <c r="C824" s="8"/>
      <c r="D824" s="8"/>
      <c r="E824" s="14"/>
      <c r="F824" s="8"/>
      <c r="G824" s="14"/>
      <c r="H824" s="8"/>
    </row>
    <row r="825" spans="1:9" s="6" customFormat="1" ht="12.75">
      <c r="A825" s="15"/>
      <c r="B825" s="47" t="s">
        <v>1050</v>
      </c>
      <c r="C825" s="8"/>
      <c r="D825" s="8"/>
      <c r="E825" s="14"/>
      <c r="F825" s="8" t="s">
        <v>46</v>
      </c>
      <c r="G825" s="14"/>
      <c r="H825" s="8"/>
      <c r="I825" s="16"/>
    </row>
    <row r="826" spans="1:8" s="6" customFormat="1" ht="12.75">
      <c r="A826" s="15"/>
      <c r="B826" s="15"/>
      <c r="C826" s="8"/>
      <c r="D826" s="8"/>
      <c r="E826" s="14"/>
      <c r="F826" s="8"/>
      <c r="G826" s="14"/>
      <c r="H826" s="8"/>
    </row>
    <row r="827" spans="1:9" s="6" customFormat="1" ht="12.75">
      <c r="A827" s="15"/>
      <c r="B827" s="15"/>
      <c r="C827" s="8"/>
      <c r="D827" s="8"/>
      <c r="E827" s="14"/>
      <c r="F827" s="8" t="s">
        <v>47</v>
      </c>
      <c r="G827" s="14"/>
      <c r="H827" s="8"/>
      <c r="I827" s="18"/>
    </row>
    <row r="828" spans="1:9" s="6" customFormat="1" ht="12.75">
      <c r="A828" s="15"/>
      <c r="B828" s="15"/>
      <c r="C828" s="8"/>
      <c r="D828" s="8"/>
      <c r="E828" s="14"/>
      <c r="F828" s="8"/>
      <c r="G828" s="14"/>
      <c r="H828" s="8"/>
      <c r="I828" s="18"/>
    </row>
    <row r="829" spans="1:9" s="6" customFormat="1" ht="12.75">
      <c r="A829" s="15"/>
      <c r="B829" s="15"/>
      <c r="C829" s="8"/>
      <c r="D829" s="8"/>
      <c r="E829" s="14"/>
      <c r="F829" s="8"/>
      <c r="G829" s="14"/>
      <c r="H829" s="8"/>
      <c r="I829" s="18"/>
    </row>
    <row r="830" spans="1:9" s="6" customFormat="1" ht="12.75">
      <c r="A830" s="15"/>
      <c r="B830" s="15"/>
      <c r="C830" s="8"/>
      <c r="D830" s="8"/>
      <c r="E830" s="14"/>
      <c r="F830" s="8"/>
      <c r="G830" s="14"/>
      <c r="H830" s="8"/>
      <c r="I830" s="16"/>
    </row>
    <row r="831" spans="1:9" s="6" customFormat="1" ht="12.75">
      <c r="A831" s="15"/>
      <c r="B831" s="15"/>
      <c r="C831" s="8"/>
      <c r="D831" s="8"/>
      <c r="E831" s="14"/>
      <c r="F831" s="8"/>
      <c r="G831" s="14"/>
      <c r="H831" s="8"/>
      <c r="I831" s="16"/>
    </row>
    <row r="832" spans="5:8" s="6" customFormat="1" ht="12.75">
      <c r="E832" s="7"/>
      <c r="F832" s="5" t="s">
        <v>43</v>
      </c>
      <c r="G832" s="7"/>
      <c r="H832" s="5"/>
    </row>
    <row r="833" spans="5:8" s="6" customFormat="1" ht="12.75">
      <c r="E833" s="7"/>
      <c r="F833" s="5"/>
      <c r="G833" s="7"/>
      <c r="H833" s="5"/>
    </row>
    <row r="834" spans="5:7" s="6" customFormat="1" ht="12.75">
      <c r="E834" s="7"/>
      <c r="F834" s="5" t="s">
        <v>44</v>
      </c>
      <c r="G834" s="7"/>
    </row>
  </sheetData>
  <sheetProtection/>
  <printOptions/>
  <pageMargins left="0.75" right="0.75" top="1" bottom="1" header="0.5" footer="0.5"/>
  <pageSetup horizontalDpi="600" verticalDpi="600" orientation="portrait" paperSize="9" scale="90" r:id="rId1"/>
  <rowBreaks count="16" manualBreakCount="16">
    <brk id="53" max="8" man="1"/>
    <brk id="109" max="8" man="1"/>
    <brk id="161" max="8" man="1"/>
    <brk id="214" max="8" man="1"/>
    <brk id="263" max="8" man="1"/>
    <brk id="313" max="8" man="1"/>
    <brk id="362" max="8" man="1"/>
    <brk id="399" max="8" man="1"/>
    <brk id="447" max="8" man="1"/>
    <brk id="490" max="8" man="1"/>
    <brk id="543" max="8" man="1"/>
    <brk id="599" max="8" man="1"/>
    <brk id="654" max="8" man="1"/>
    <brk id="710" max="8" man="1"/>
    <brk id="761" max="8" man="1"/>
    <brk id="7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6"/>
  <sheetViews>
    <sheetView view="pageBreakPreview" zoomScaleSheetLayoutView="100" zoomScalePageLayoutView="0" workbookViewId="0" topLeftCell="A373">
      <selection activeCell="A7" sqref="A7:IV7"/>
    </sheetView>
  </sheetViews>
  <sheetFormatPr defaultColWidth="9.140625" defaultRowHeight="12.75"/>
  <cols>
    <col min="1" max="1" width="4.421875" style="28" customWidth="1"/>
    <col min="2" max="2" width="46.00390625" style="0" customWidth="1"/>
    <col min="4" max="4" width="9.57421875" style="0" hidden="1" customWidth="1"/>
    <col min="5" max="5" width="9.140625" style="2" customWidth="1"/>
    <col min="6" max="6" width="0" style="0" hidden="1" customWidth="1"/>
    <col min="7" max="7" width="14.421875" style="2" customWidth="1"/>
    <col min="8" max="8" width="0" style="22" hidden="1" customWidth="1"/>
    <col min="9" max="9" width="10.140625" style="22" bestFit="1" customWidth="1"/>
  </cols>
  <sheetData>
    <row r="1" spans="1:7" s="6" customFormat="1" ht="12.75">
      <c r="A1" s="21" t="s">
        <v>2</v>
      </c>
      <c r="C1" s="5" t="s">
        <v>49</v>
      </c>
      <c r="E1" s="7"/>
      <c r="G1" s="7"/>
    </row>
    <row r="2" spans="3:7" s="6" customFormat="1" ht="12.75">
      <c r="C2" s="6" t="s">
        <v>3</v>
      </c>
      <c r="E2" s="7"/>
      <c r="G2" s="7"/>
    </row>
    <row r="3" spans="1:7" s="6" customFormat="1" ht="12.75">
      <c r="A3" s="5" t="s">
        <v>4</v>
      </c>
      <c r="C3" s="5" t="s">
        <v>155</v>
      </c>
      <c r="E3" s="7"/>
      <c r="G3" s="7"/>
    </row>
    <row r="4" spans="5:7" s="6" customFormat="1" ht="12.75">
      <c r="E4" s="7"/>
      <c r="G4" s="7"/>
    </row>
    <row r="5" spans="1:7" s="6" customFormat="1" ht="12.75">
      <c r="A5" s="5" t="s">
        <v>5</v>
      </c>
      <c r="C5" s="5" t="s">
        <v>156</v>
      </c>
      <c r="E5" s="7"/>
      <c r="G5" s="7"/>
    </row>
    <row r="8" spans="1:9" ht="15.75">
      <c r="A8" s="293" t="s">
        <v>6</v>
      </c>
      <c r="B8" s="293"/>
      <c r="C8" s="293"/>
      <c r="D8" s="293"/>
      <c r="E8" s="293"/>
      <c r="F8" s="293"/>
      <c r="G8" s="293"/>
      <c r="H8" s="293"/>
      <c r="I8" s="293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2" customHeight="1">
      <c r="A10" s="1"/>
      <c r="B10" s="1"/>
      <c r="C10" s="1"/>
      <c r="D10" s="66"/>
      <c r="E10" s="66" t="s">
        <v>384</v>
      </c>
      <c r="F10" s="1"/>
      <c r="G10" s="1"/>
      <c r="H10" s="1"/>
      <c r="I10" s="1"/>
    </row>
    <row r="11" spans="1:9" ht="12" customHeight="1">
      <c r="A11" s="1"/>
      <c r="B11" s="1"/>
      <c r="C11" s="1"/>
      <c r="D11" s="66"/>
      <c r="E11" s="66"/>
      <c r="F11" s="1"/>
      <c r="G11" s="1"/>
      <c r="H11" s="1"/>
      <c r="I11" s="1"/>
    </row>
    <row r="12" spans="1:9" s="292" customFormat="1" ht="24.75" customHeight="1">
      <c r="A12" s="286" t="s">
        <v>1033</v>
      </c>
      <c r="B12" s="287" t="s">
        <v>1034</v>
      </c>
      <c r="C12" s="286" t="s">
        <v>1035</v>
      </c>
      <c r="D12" s="288"/>
      <c r="E12" s="289" t="s">
        <v>1036</v>
      </c>
      <c r="F12" s="288"/>
      <c r="G12" s="290" t="s">
        <v>1037</v>
      </c>
      <c r="H12" s="288"/>
      <c r="I12" s="291" t="s">
        <v>1038</v>
      </c>
    </row>
    <row r="13" spans="2:5" ht="12.75">
      <c r="B13" t="s">
        <v>3</v>
      </c>
      <c r="E13" s="51"/>
    </row>
    <row r="14" spans="1:5" ht="12.75">
      <c r="A14" s="52"/>
      <c r="B14" s="38" t="s">
        <v>238</v>
      </c>
      <c r="C14" s="38"/>
      <c r="E14" s="51"/>
    </row>
    <row r="16" ht="12.75">
      <c r="B16" t="s">
        <v>239</v>
      </c>
    </row>
    <row r="18" ht="12.75">
      <c r="B18" t="s">
        <v>240</v>
      </c>
    </row>
    <row r="20" ht="12.75">
      <c r="B20" s="68" t="s">
        <v>1041</v>
      </c>
    </row>
    <row r="21" ht="12.75">
      <c r="B21" s="68" t="s">
        <v>1042</v>
      </c>
    </row>
    <row r="23" ht="12.75">
      <c r="B23" t="s">
        <v>241</v>
      </c>
    </row>
    <row r="25" spans="1:9" s="6" customFormat="1" ht="12.75">
      <c r="A25" s="53">
        <v>1</v>
      </c>
      <c r="B25" s="6" t="s">
        <v>272</v>
      </c>
      <c r="E25" s="7"/>
      <c r="G25" s="7"/>
      <c r="H25" s="18"/>
      <c r="I25" s="18"/>
    </row>
    <row r="26" spans="1:9" s="6" customFormat="1" ht="12.75">
      <c r="A26" s="53"/>
      <c r="B26" s="6" t="s">
        <v>273</v>
      </c>
      <c r="E26" s="7"/>
      <c r="G26" s="7"/>
      <c r="H26" s="18"/>
      <c r="I26" s="18"/>
    </row>
    <row r="27" spans="1:9" s="6" customFormat="1" ht="12.75">
      <c r="A27" s="53"/>
      <c r="B27" s="6" t="s">
        <v>274</v>
      </c>
      <c r="E27" s="7"/>
      <c r="G27" s="7"/>
      <c r="H27" s="18"/>
      <c r="I27" s="18"/>
    </row>
    <row r="28" spans="1:9" s="6" customFormat="1" ht="12.75">
      <c r="A28" s="53"/>
      <c r="B28" s="6" t="s">
        <v>275</v>
      </c>
      <c r="E28" s="7"/>
      <c r="G28" s="7"/>
      <c r="H28" s="18"/>
      <c r="I28" s="18"/>
    </row>
    <row r="29" spans="1:9" s="6" customFormat="1" ht="12.75">
      <c r="A29" s="53"/>
      <c r="B29" s="6" t="s">
        <v>276</v>
      </c>
      <c r="E29" s="7"/>
      <c r="G29" s="7"/>
      <c r="H29" s="18"/>
      <c r="I29" s="18"/>
    </row>
    <row r="30" spans="1:9" s="6" customFormat="1" ht="12.75">
      <c r="A30" s="53"/>
      <c r="B30" s="6" t="s">
        <v>327</v>
      </c>
      <c r="E30" s="7"/>
      <c r="G30" s="7"/>
      <c r="H30" s="18"/>
      <c r="I30" s="18"/>
    </row>
    <row r="31" spans="1:9" s="6" customFormat="1" ht="12.75">
      <c r="A31" s="53"/>
      <c r="E31" s="7"/>
      <c r="G31" s="7"/>
      <c r="H31" s="18"/>
      <c r="I31" s="18"/>
    </row>
    <row r="32" spans="1:9" s="6" customFormat="1" ht="12.75">
      <c r="A32" s="53"/>
      <c r="C32" s="6" t="s">
        <v>12</v>
      </c>
      <c r="E32" s="7">
        <v>26</v>
      </c>
      <c r="G32" s="18"/>
      <c r="I32" s="42">
        <f>E32*G32</f>
        <v>0</v>
      </c>
    </row>
    <row r="34" spans="1:9" s="6" customFormat="1" ht="12.75">
      <c r="A34" s="53">
        <v>2</v>
      </c>
      <c r="B34" s="6" t="s">
        <v>329</v>
      </c>
      <c r="E34" s="7"/>
      <c r="G34" s="7"/>
      <c r="H34" s="18"/>
      <c r="I34" s="18"/>
    </row>
    <row r="35" spans="1:9" s="6" customFormat="1" ht="12.75">
      <c r="A35" s="53"/>
      <c r="B35" s="6" t="s">
        <v>330</v>
      </c>
      <c r="E35" s="7"/>
      <c r="G35" s="7"/>
      <c r="H35" s="18"/>
      <c r="I35" s="18"/>
    </row>
    <row r="36" spans="1:9" s="6" customFormat="1" ht="12.75">
      <c r="A36" s="53"/>
      <c r="B36" s="6" t="s">
        <v>331</v>
      </c>
      <c r="E36" s="7"/>
      <c r="G36" s="7"/>
      <c r="H36" s="18"/>
      <c r="I36" s="18"/>
    </row>
    <row r="37" spans="1:9" s="6" customFormat="1" ht="12.75">
      <c r="A37" s="53"/>
      <c r="B37" s="6" t="s">
        <v>332</v>
      </c>
      <c r="E37" s="7"/>
      <c r="G37" s="7"/>
      <c r="H37" s="18"/>
      <c r="I37" s="18"/>
    </row>
    <row r="38" spans="1:9" s="6" customFormat="1" ht="12.75">
      <c r="A38" s="53"/>
      <c r="B38" s="6" t="s">
        <v>333</v>
      </c>
      <c r="E38" s="7"/>
      <c r="G38" s="7"/>
      <c r="H38" s="18"/>
      <c r="I38" s="18"/>
    </row>
    <row r="39" spans="1:9" s="6" customFormat="1" ht="12.75">
      <c r="A39" s="53"/>
      <c r="B39" s="6" t="s">
        <v>334</v>
      </c>
      <c r="E39" s="7"/>
      <c r="G39" s="7"/>
      <c r="H39" s="18"/>
      <c r="I39" s="18"/>
    </row>
    <row r="40" spans="1:9" s="6" customFormat="1" ht="12.75">
      <c r="A40" s="53"/>
      <c r="E40" s="7"/>
      <c r="G40" s="7"/>
      <c r="H40" s="18"/>
      <c r="I40" s="18"/>
    </row>
    <row r="41" spans="1:9" s="6" customFormat="1" ht="12.75">
      <c r="A41" s="53"/>
      <c r="C41" s="6" t="s">
        <v>12</v>
      </c>
      <c r="E41" s="7">
        <v>24</v>
      </c>
      <c r="G41" s="18"/>
      <c r="I41" s="42">
        <f>E41*G41</f>
        <v>0</v>
      </c>
    </row>
    <row r="42" spans="1:9" s="6" customFormat="1" ht="12.75">
      <c r="A42" s="53"/>
      <c r="E42" s="7"/>
      <c r="G42" s="7"/>
      <c r="H42" s="18"/>
      <c r="I42" s="18"/>
    </row>
    <row r="43" spans="1:9" s="6" customFormat="1" ht="12.75">
      <c r="A43" s="53">
        <v>3</v>
      </c>
      <c r="B43" s="6" t="s">
        <v>242</v>
      </c>
      <c r="E43" s="7"/>
      <c r="G43" s="7"/>
      <c r="H43" s="18"/>
      <c r="I43" s="18"/>
    </row>
    <row r="44" spans="1:9" s="6" customFormat="1" ht="12.75">
      <c r="A44" s="53"/>
      <c r="B44" s="6" t="s">
        <v>243</v>
      </c>
      <c r="E44" s="7"/>
      <c r="G44" s="7"/>
      <c r="H44" s="18"/>
      <c r="I44" s="18"/>
    </row>
    <row r="45" spans="1:9" s="6" customFormat="1" ht="12.75">
      <c r="A45" s="53"/>
      <c r="B45" s="6" t="s">
        <v>244</v>
      </c>
      <c r="E45" s="7"/>
      <c r="G45" s="7"/>
      <c r="H45" s="18"/>
      <c r="I45" s="18"/>
    </row>
    <row r="46" spans="1:9" s="6" customFormat="1" ht="12.75">
      <c r="A46" s="53"/>
      <c r="E46" s="7"/>
      <c r="G46" s="7"/>
      <c r="H46" s="18"/>
      <c r="I46" s="18"/>
    </row>
    <row r="47" spans="1:9" s="6" customFormat="1" ht="12.75">
      <c r="A47" s="53"/>
      <c r="C47" s="6" t="s">
        <v>12</v>
      </c>
      <c r="E47" s="7">
        <v>3.5</v>
      </c>
      <c r="G47" s="18"/>
      <c r="I47" s="42">
        <f>E47*G47</f>
        <v>0</v>
      </c>
    </row>
    <row r="48" spans="1:9" s="6" customFormat="1" ht="12.75">
      <c r="A48" s="53"/>
      <c r="E48" s="7"/>
      <c r="G48" s="7"/>
      <c r="H48" s="18"/>
      <c r="I48" s="18"/>
    </row>
    <row r="49" spans="1:9" s="6" customFormat="1" ht="12.75">
      <c r="A49" s="53">
        <v>4</v>
      </c>
      <c r="B49" s="6" t="s">
        <v>277</v>
      </c>
      <c r="E49" s="7"/>
      <c r="G49" s="7"/>
      <c r="H49" s="18"/>
      <c r="I49" s="18"/>
    </row>
    <row r="50" spans="1:9" s="6" customFormat="1" ht="12.75">
      <c r="A50" s="53"/>
      <c r="B50" s="6" t="s">
        <v>278</v>
      </c>
      <c r="E50" s="7"/>
      <c r="G50" s="7"/>
      <c r="H50" s="18"/>
      <c r="I50" s="18"/>
    </row>
    <row r="51" spans="1:9" s="6" customFormat="1" ht="12.75">
      <c r="A51" s="53"/>
      <c r="B51" s="6" t="s">
        <v>279</v>
      </c>
      <c r="E51" s="7"/>
      <c r="G51" s="7"/>
      <c r="H51" s="18"/>
      <c r="I51" s="18"/>
    </row>
    <row r="52" spans="1:9" s="6" customFormat="1" ht="12.75">
      <c r="A52" s="53"/>
      <c r="E52" s="7"/>
      <c r="G52" s="7"/>
      <c r="H52" s="18"/>
      <c r="I52" s="18"/>
    </row>
    <row r="53" spans="1:9" s="6" customFormat="1" ht="12.75">
      <c r="A53" s="53"/>
      <c r="C53" s="6" t="s">
        <v>12</v>
      </c>
      <c r="E53" s="7">
        <v>2.5</v>
      </c>
      <c r="G53" s="18"/>
      <c r="I53" s="42">
        <f>E53*G53</f>
        <v>0</v>
      </c>
    </row>
    <row r="54" spans="1:9" s="6" customFormat="1" ht="12.75">
      <c r="A54" s="53"/>
      <c r="E54" s="7"/>
      <c r="G54" s="7"/>
      <c r="H54" s="18"/>
      <c r="I54" s="18"/>
    </row>
    <row r="55" spans="1:9" s="6" customFormat="1" ht="12.75">
      <c r="A55" s="53">
        <v>5</v>
      </c>
      <c r="B55" s="6" t="s">
        <v>335</v>
      </c>
      <c r="E55" s="7"/>
      <c r="G55" s="7"/>
      <c r="H55" s="18"/>
      <c r="I55" s="18"/>
    </row>
    <row r="56" spans="1:9" s="6" customFormat="1" ht="12.75">
      <c r="A56" s="53"/>
      <c r="B56" s="6" t="s">
        <v>336</v>
      </c>
      <c r="E56" s="7"/>
      <c r="G56" s="7"/>
      <c r="H56" s="18"/>
      <c r="I56" s="18"/>
    </row>
    <row r="57" spans="1:9" s="6" customFormat="1" ht="12.75">
      <c r="A57" s="53"/>
      <c r="B57" s="6" t="s">
        <v>279</v>
      </c>
      <c r="E57" s="7"/>
      <c r="G57" s="7"/>
      <c r="H57" s="18"/>
      <c r="I57" s="18"/>
    </row>
    <row r="58" spans="1:9" s="6" customFormat="1" ht="12.75">
      <c r="A58" s="53"/>
      <c r="E58" s="7"/>
      <c r="G58" s="7"/>
      <c r="H58" s="18"/>
      <c r="I58" s="18"/>
    </row>
    <row r="59" spans="1:9" s="6" customFormat="1" ht="12.75">
      <c r="A59" s="53"/>
      <c r="C59" s="6" t="s">
        <v>12</v>
      </c>
      <c r="E59" s="7">
        <v>4</v>
      </c>
      <c r="G59" s="18"/>
      <c r="I59" s="42">
        <f>E59*G59</f>
        <v>0</v>
      </c>
    </row>
    <row r="60" spans="1:9" s="6" customFormat="1" ht="12.75">
      <c r="A60" s="53"/>
      <c r="E60" s="7"/>
      <c r="G60" s="7"/>
      <c r="H60" s="18"/>
      <c r="I60" s="18"/>
    </row>
    <row r="61" spans="1:9" s="6" customFormat="1" ht="12.75">
      <c r="A61" s="53">
        <v>6</v>
      </c>
      <c r="B61" s="6" t="s">
        <v>280</v>
      </c>
      <c r="E61" s="7"/>
      <c r="G61" s="7"/>
      <c r="H61" s="18"/>
      <c r="I61" s="18"/>
    </row>
    <row r="62" spans="1:9" s="6" customFormat="1" ht="12.75">
      <c r="A62" s="53"/>
      <c r="B62" s="6" t="s">
        <v>281</v>
      </c>
      <c r="E62" s="7"/>
      <c r="G62" s="7"/>
      <c r="H62" s="18"/>
      <c r="I62" s="18"/>
    </row>
    <row r="63" spans="1:9" s="6" customFormat="1" ht="12.75">
      <c r="A63" s="53"/>
      <c r="B63" s="6" t="s">
        <v>282</v>
      </c>
      <c r="E63" s="7"/>
      <c r="G63" s="7"/>
      <c r="H63" s="18"/>
      <c r="I63" s="18"/>
    </row>
    <row r="64" spans="1:9" s="6" customFormat="1" ht="12.75">
      <c r="A64" s="53"/>
      <c r="B64" s="6" t="s">
        <v>283</v>
      </c>
      <c r="E64" s="7"/>
      <c r="G64" s="7"/>
      <c r="H64" s="18"/>
      <c r="I64" s="18"/>
    </row>
    <row r="65" spans="1:9" s="6" customFormat="1" ht="12.75">
      <c r="A65" s="53"/>
      <c r="E65" s="7"/>
      <c r="G65" s="7"/>
      <c r="H65" s="18"/>
      <c r="I65" s="18"/>
    </row>
    <row r="66" spans="1:9" s="6" customFormat="1" ht="12.75">
      <c r="A66" s="53"/>
      <c r="C66" s="6" t="s">
        <v>12</v>
      </c>
      <c r="E66" s="7">
        <v>2.5</v>
      </c>
      <c r="G66" s="18"/>
      <c r="I66" s="42">
        <f>E66*G66</f>
        <v>0</v>
      </c>
    </row>
    <row r="67" spans="1:9" s="6" customFormat="1" ht="12.75">
      <c r="A67" s="53"/>
      <c r="E67" s="7"/>
      <c r="G67" s="7"/>
      <c r="H67" s="18"/>
      <c r="I67" s="18"/>
    </row>
    <row r="68" spans="1:9" s="6" customFormat="1" ht="12.75">
      <c r="A68" s="53">
        <v>7</v>
      </c>
      <c r="B68" s="6" t="s">
        <v>337</v>
      </c>
      <c r="E68" s="7"/>
      <c r="G68" s="7"/>
      <c r="H68" s="18"/>
      <c r="I68" s="18"/>
    </row>
    <row r="69" spans="1:9" s="6" customFormat="1" ht="12.75">
      <c r="A69" s="53"/>
      <c r="B69" s="6" t="s">
        <v>338</v>
      </c>
      <c r="E69" s="7"/>
      <c r="G69" s="7"/>
      <c r="H69" s="18"/>
      <c r="I69" s="18"/>
    </row>
    <row r="70" spans="1:9" s="6" customFormat="1" ht="12.75">
      <c r="A70" s="53"/>
      <c r="B70" s="6" t="s">
        <v>339</v>
      </c>
      <c r="E70" s="7"/>
      <c r="G70" s="7"/>
      <c r="H70" s="18"/>
      <c r="I70" s="18"/>
    </row>
    <row r="71" spans="1:9" s="6" customFormat="1" ht="12.75">
      <c r="A71" s="53"/>
      <c r="B71" s="6" t="s">
        <v>340</v>
      </c>
      <c r="E71" s="7"/>
      <c r="G71" s="7"/>
      <c r="H71" s="18"/>
      <c r="I71" s="18"/>
    </row>
    <row r="72" spans="1:9" s="6" customFormat="1" ht="12.75">
      <c r="A72" s="53"/>
      <c r="E72" s="7"/>
      <c r="G72" s="7"/>
      <c r="H72" s="18"/>
      <c r="I72" s="18"/>
    </row>
    <row r="73" spans="1:9" s="6" customFormat="1" ht="12.75">
      <c r="A73" s="53"/>
      <c r="C73" s="6" t="s">
        <v>12</v>
      </c>
      <c r="E73" s="7">
        <v>4</v>
      </c>
      <c r="G73" s="18"/>
      <c r="I73" s="42">
        <f>E73*G73</f>
        <v>0</v>
      </c>
    </row>
    <row r="74" spans="1:9" s="6" customFormat="1" ht="12.75">
      <c r="A74" s="53"/>
      <c r="E74" s="7"/>
      <c r="G74" s="7"/>
      <c r="H74" s="18"/>
      <c r="I74" s="18"/>
    </row>
    <row r="75" spans="1:9" s="6" customFormat="1" ht="12.75">
      <c r="A75" s="53">
        <v>8</v>
      </c>
      <c r="B75" s="6" t="s">
        <v>284</v>
      </c>
      <c r="E75" s="7"/>
      <c r="G75" s="7"/>
      <c r="H75" s="18"/>
      <c r="I75" s="18"/>
    </row>
    <row r="76" spans="1:9" s="6" customFormat="1" ht="12.75">
      <c r="A76" s="53"/>
      <c r="B76" s="6" t="s">
        <v>285</v>
      </c>
      <c r="E76" s="7"/>
      <c r="G76" s="7"/>
      <c r="H76" s="18"/>
      <c r="I76" s="18"/>
    </row>
    <row r="77" spans="1:9" s="6" customFormat="1" ht="12.75">
      <c r="A77" s="53"/>
      <c r="B77" s="6" t="s">
        <v>286</v>
      </c>
      <c r="E77" s="7"/>
      <c r="G77" s="7"/>
      <c r="H77" s="18"/>
      <c r="I77" s="18"/>
    </row>
    <row r="78" spans="1:9" s="6" customFormat="1" ht="12.75">
      <c r="A78" s="53"/>
      <c r="B78" s="6" t="s">
        <v>287</v>
      </c>
      <c r="E78" s="7"/>
      <c r="G78" s="7"/>
      <c r="H78" s="18"/>
      <c r="I78" s="18"/>
    </row>
    <row r="79" spans="1:9" s="6" customFormat="1" ht="12.75">
      <c r="A79" s="53"/>
      <c r="B79" s="6" t="s">
        <v>288</v>
      </c>
      <c r="E79" s="7"/>
      <c r="G79" s="7"/>
      <c r="H79" s="18"/>
      <c r="I79" s="18"/>
    </row>
    <row r="80" spans="1:9" s="6" customFormat="1" ht="12.75">
      <c r="A80" s="53"/>
      <c r="E80" s="7"/>
      <c r="G80" s="7"/>
      <c r="H80" s="18"/>
      <c r="I80" s="18"/>
    </row>
    <row r="81" spans="1:9" s="6" customFormat="1" ht="12.75">
      <c r="A81" s="53"/>
      <c r="C81" s="6" t="s">
        <v>12</v>
      </c>
      <c r="E81" s="7">
        <v>7</v>
      </c>
      <c r="G81" s="18"/>
      <c r="I81" s="42">
        <f>E81*G81</f>
        <v>0</v>
      </c>
    </row>
    <row r="82" spans="1:9" s="6" customFormat="1" ht="12.75">
      <c r="A82" s="53"/>
      <c r="E82" s="7"/>
      <c r="G82" s="7"/>
      <c r="H82" s="18"/>
      <c r="I82" s="18"/>
    </row>
    <row r="83" spans="1:9" s="6" customFormat="1" ht="12.75">
      <c r="A83" s="53">
        <v>9</v>
      </c>
      <c r="B83" s="6" t="s">
        <v>341</v>
      </c>
      <c r="E83" s="7"/>
      <c r="G83" s="7"/>
      <c r="H83" s="18"/>
      <c r="I83" s="18"/>
    </row>
    <row r="84" spans="1:9" s="6" customFormat="1" ht="12.75">
      <c r="A84" s="53"/>
      <c r="B84" s="6" t="s">
        <v>342</v>
      </c>
      <c r="E84" s="7"/>
      <c r="G84" s="7"/>
      <c r="H84" s="18"/>
      <c r="I84" s="18"/>
    </row>
    <row r="85" spans="1:9" s="6" customFormat="1" ht="12.75">
      <c r="A85" s="53"/>
      <c r="B85" s="6" t="s">
        <v>343</v>
      </c>
      <c r="E85" s="7"/>
      <c r="G85" s="7"/>
      <c r="H85" s="18"/>
      <c r="I85" s="18"/>
    </row>
    <row r="86" spans="1:9" s="6" customFormat="1" ht="12.75">
      <c r="A86" s="53"/>
      <c r="B86" s="6" t="s">
        <v>287</v>
      </c>
      <c r="E86" s="7"/>
      <c r="G86" s="7"/>
      <c r="H86" s="18"/>
      <c r="I86" s="18"/>
    </row>
    <row r="87" spans="1:9" s="6" customFormat="1" ht="12.75">
      <c r="A87" s="53"/>
      <c r="B87" s="6" t="s">
        <v>288</v>
      </c>
      <c r="E87" s="7"/>
      <c r="G87" s="7"/>
      <c r="H87" s="18"/>
      <c r="I87" s="18"/>
    </row>
    <row r="88" spans="1:9" s="6" customFormat="1" ht="12.75">
      <c r="A88" s="53"/>
      <c r="E88" s="7"/>
      <c r="G88" s="7"/>
      <c r="H88" s="18"/>
      <c r="I88" s="18"/>
    </row>
    <row r="89" spans="1:9" s="6" customFormat="1" ht="12.75">
      <c r="A89" s="53"/>
      <c r="C89" s="6" t="s">
        <v>12</v>
      </c>
      <c r="E89" s="7">
        <v>19</v>
      </c>
      <c r="G89" s="18"/>
      <c r="I89" s="42">
        <f>E89*G89</f>
        <v>0</v>
      </c>
    </row>
    <row r="90" spans="1:9" s="6" customFormat="1" ht="12.75">
      <c r="A90" s="53"/>
      <c r="E90" s="7"/>
      <c r="G90" s="7"/>
      <c r="H90" s="18"/>
      <c r="I90" s="18"/>
    </row>
    <row r="91" spans="1:9" s="6" customFormat="1" ht="12.75">
      <c r="A91" s="53">
        <v>10</v>
      </c>
      <c r="B91" s="6" t="s">
        <v>289</v>
      </c>
      <c r="E91" s="7"/>
      <c r="G91" s="7"/>
      <c r="H91" s="18"/>
      <c r="I91" s="18"/>
    </row>
    <row r="92" spans="1:9" s="6" customFormat="1" ht="12.75">
      <c r="A92" s="53"/>
      <c r="B92" s="6" t="s">
        <v>290</v>
      </c>
      <c r="E92" s="7"/>
      <c r="G92" s="7"/>
      <c r="H92" s="18"/>
      <c r="I92" s="18"/>
    </row>
    <row r="93" spans="1:9" s="6" customFormat="1" ht="12.75">
      <c r="A93" s="53"/>
      <c r="B93" s="6" t="s">
        <v>291</v>
      </c>
      <c r="E93" s="7"/>
      <c r="G93" s="7"/>
      <c r="H93" s="18"/>
      <c r="I93" s="18"/>
    </row>
    <row r="94" spans="1:9" s="6" customFormat="1" ht="12.75">
      <c r="A94" s="53"/>
      <c r="B94" s="6" t="s">
        <v>292</v>
      </c>
      <c r="E94" s="7"/>
      <c r="G94" s="7"/>
      <c r="H94" s="18"/>
      <c r="I94" s="18"/>
    </row>
    <row r="95" spans="1:9" s="6" customFormat="1" ht="12.75">
      <c r="A95" s="53"/>
      <c r="B95" s="6" t="s">
        <v>245</v>
      </c>
      <c r="E95" s="7"/>
      <c r="G95" s="7"/>
      <c r="H95" s="18"/>
      <c r="I95" s="18"/>
    </row>
    <row r="96" spans="1:9" s="6" customFormat="1" ht="12.75">
      <c r="A96" s="53"/>
      <c r="E96" s="7"/>
      <c r="G96" s="7"/>
      <c r="H96" s="18"/>
      <c r="I96" s="18"/>
    </row>
    <row r="97" spans="1:9" s="6" customFormat="1" ht="12.75">
      <c r="A97" s="53"/>
      <c r="C97" s="6" t="s">
        <v>12</v>
      </c>
      <c r="E97" s="7">
        <v>20</v>
      </c>
      <c r="G97" s="18"/>
      <c r="I97" s="42">
        <f>E97*G97</f>
        <v>0</v>
      </c>
    </row>
    <row r="98" spans="1:9" s="6" customFormat="1" ht="12.75">
      <c r="A98" s="53"/>
      <c r="E98" s="7"/>
      <c r="G98" s="18"/>
      <c r="I98" s="18"/>
    </row>
    <row r="99" spans="1:9" s="6" customFormat="1" ht="12.75">
      <c r="A99" s="53">
        <v>11</v>
      </c>
      <c r="B99" s="6" t="s">
        <v>466</v>
      </c>
      <c r="E99" s="7"/>
      <c r="G99" s="7"/>
      <c r="H99" s="18"/>
      <c r="I99" s="18"/>
    </row>
    <row r="100" spans="1:9" s="6" customFormat="1" ht="12.75">
      <c r="A100" s="53"/>
      <c r="B100" s="6" t="s">
        <v>467</v>
      </c>
      <c r="E100" s="7"/>
      <c r="G100" s="7"/>
      <c r="H100" s="18"/>
      <c r="I100" s="18"/>
    </row>
    <row r="101" spans="1:9" s="6" customFormat="1" ht="12.75">
      <c r="A101" s="53"/>
      <c r="B101" s="6" t="s">
        <v>468</v>
      </c>
      <c r="E101" s="7"/>
      <c r="G101" s="7"/>
      <c r="H101" s="18"/>
      <c r="I101" s="18"/>
    </row>
    <row r="102" spans="1:9" s="6" customFormat="1" ht="12.75">
      <c r="A102" s="53"/>
      <c r="E102" s="7"/>
      <c r="G102" s="7"/>
      <c r="H102" s="18"/>
      <c r="I102" s="18"/>
    </row>
    <row r="103" spans="1:9" s="6" customFormat="1" ht="12.75">
      <c r="A103" s="53"/>
      <c r="C103" s="6" t="s">
        <v>39</v>
      </c>
      <c r="E103" s="7">
        <v>35</v>
      </c>
      <c r="G103" s="18"/>
      <c r="I103" s="42">
        <f>E103*G103</f>
        <v>0</v>
      </c>
    </row>
    <row r="104" spans="1:9" s="6" customFormat="1" ht="12.75">
      <c r="A104" s="53"/>
      <c r="E104" s="7"/>
      <c r="G104" s="7"/>
      <c r="H104" s="18"/>
      <c r="I104" s="18"/>
    </row>
    <row r="105" spans="1:9" s="6" customFormat="1" ht="12.75">
      <c r="A105" s="53">
        <v>12</v>
      </c>
      <c r="B105" s="6" t="s">
        <v>293</v>
      </c>
      <c r="E105" s="7"/>
      <c r="G105" s="7"/>
      <c r="H105" s="18"/>
      <c r="I105" s="18"/>
    </row>
    <row r="106" spans="1:9" s="6" customFormat="1" ht="12.75">
      <c r="A106" s="53"/>
      <c r="B106" s="6" t="s">
        <v>294</v>
      </c>
      <c r="E106" s="7"/>
      <c r="G106" s="7"/>
      <c r="H106" s="18"/>
      <c r="I106" s="18"/>
    </row>
    <row r="107" spans="1:9" s="6" customFormat="1" ht="12.75">
      <c r="A107" s="53"/>
      <c r="E107" s="7"/>
      <c r="G107" s="7"/>
      <c r="H107" s="18"/>
      <c r="I107" s="18"/>
    </row>
    <row r="108" spans="1:9" s="6" customFormat="1" ht="12.75">
      <c r="A108" s="53"/>
      <c r="C108" s="6" t="s">
        <v>12</v>
      </c>
      <c r="E108" s="7">
        <v>1.5</v>
      </c>
      <c r="G108" s="18"/>
      <c r="I108" s="42">
        <f>E108*G108</f>
        <v>0</v>
      </c>
    </row>
    <row r="109" spans="1:9" s="6" customFormat="1" ht="12.75">
      <c r="A109" s="53"/>
      <c r="E109" s="7"/>
      <c r="G109" s="7"/>
      <c r="H109" s="18"/>
      <c r="I109" s="18"/>
    </row>
    <row r="110" spans="1:9" s="6" customFormat="1" ht="12.75">
      <c r="A110" s="53">
        <v>13</v>
      </c>
      <c r="B110" s="6" t="s">
        <v>295</v>
      </c>
      <c r="E110" s="7"/>
      <c r="G110" s="7"/>
      <c r="H110" s="18"/>
      <c r="I110" s="18"/>
    </row>
    <row r="111" spans="1:9" s="6" customFormat="1" ht="12.75">
      <c r="A111" s="53"/>
      <c r="B111" s="6" t="s">
        <v>300</v>
      </c>
      <c r="E111" s="7"/>
      <c r="G111" s="7"/>
      <c r="H111" s="18"/>
      <c r="I111" s="18"/>
    </row>
    <row r="112" spans="1:9" s="6" customFormat="1" ht="12.75">
      <c r="A112" s="53"/>
      <c r="B112" s="6" t="s">
        <v>296</v>
      </c>
      <c r="E112" s="7"/>
      <c r="G112" s="7"/>
      <c r="H112" s="18"/>
      <c r="I112" s="18"/>
    </row>
    <row r="113" spans="1:9" s="6" customFormat="1" ht="12.75">
      <c r="A113" s="53"/>
      <c r="B113" s="6" t="s">
        <v>297</v>
      </c>
      <c r="E113" s="7"/>
      <c r="G113" s="7"/>
      <c r="H113" s="18"/>
      <c r="I113" s="18"/>
    </row>
    <row r="114" spans="1:9" s="6" customFormat="1" ht="12.75">
      <c r="A114" s="53"/>
      <c r="B114" s="6" t="s">
        <v>298</v>
      </c>
      <c r="E114" s="7"/>
      <c r="G114" s="7"/>
      <c r="H114" s="18"/>
      <c r="I114" s="18"/>
    </row>
    <row r="115" spans="1:9" s="6" customFormat="1" ht="12.75">
      <c r="A115" s="53"/>
      <c r="B115" s="6" t="s">
        <v>299</v>
      </c>
      <c r="E115" s="7"/>
      <c r="G115" s="7"/>
      <c r="H115" s="18"/>
      <c r="I115" s="18"/>
    </row>
    <row r="116" spans="1:9" s="6" customFormat="1" ht="12.75">
      <c r="A116" s="53"/>
      <c r="E116" s="7"/>
      <c r="G116" s="7"/>
      <c r="H116" s="18"/>
      <c r="I116" s="18"/>
    </row>
    <row r="117" spans="1:9" s="6" customFormat="1" ht="12.75">
      <c r="A117" s="53"/>
      <c r="C117" s="6" t="s">
        <v>19</v>
      </c>
      <c r="E117" s="7">
        <v>35</v>
      </c>
      <c r="G117" s="18"/>
      <c r="I117" s="42">
        <f>E117*G117</f>
        <v>0</v>
      </c>
    </row>
    <row r="118" spans="1:9" s="6" customFormat="1" ht="12.75">
      <c r="A118" s="53"/>
      <c r="E118" s="7"/>
      <c r="G118" s="7"/>
      <c r="H118" s="18"/>
      <c r="I118" s="18"/>
    </row>
    <row r="119" spans="1:9" s="6" customFormat="1" ht="12.75">
      <c r="A119" s="53">
        <v>14</v>
      </c>
      <c r="B119" s="6" t="s">
        <v>301</v>
      </c>
      <c r="E119" s="7"/>
      <c r="G119" s="7"/>
      <c r="H119" s="18"/>
      <c r="I119" s="18"/>
    </row>
    <row r="120" spans="1:9" s="6" customFormat="1" ht="12.75">
      <c r="A120" s="53"/>
      <c r="B120" s="6" t="s">
        <v>302</v>
      </c>
      <c r="E120" s="7"/>
      <c r="G120" s="7"/>
      <c r="H120" s="18"/>
      <c r="I120" s="18"/>
    </row>
    <row r="121" spans="1:9" s="6" customFormat="1" ht="12.75">
      <c r="A121" s="53"/>
      <c r="E121" s="7"/>
      <c r="G121" s="7"/>
      <c r="H121" s="18"/>
      <c r="I121" s="18"/>
    </row>
    <row r="122" spans="1:9" s="6" customFormat="1" ht="12.75">
      <c r="A122" s="53"/>
      <c r="C122" s="6" t="s">
        <v>12</v>
      </c>
      <c r="E122" s="7">
        <v>38.5</v>
      </c>
      <c r="G122" s="18"/>
      <c r="I122" s="42">
        <f>E122*G122</f>
        <v>0</v>
      </c>
    </row>
    <row r="123" spans="2:9" s="6" customFormat="1" ht="12.75">
      <c r="B123" s="47"/>
      <c r="C123" s="8"/>
      <c r="D123" s="8"/>
      <c r="E123" s="14"/>
      <c r="F123" s="8"/>
      <c r="G123" s="14"/>
      <c r="H123" s="8"/>
      <c r="I123" s="42"/>
    </row>
    <row r="124" spans="1:9" s="6" customFormat="1" ht="12.75">
      <c r="A124" s="53">
        <v>15</v>
      </c>
      <c r="B124" s="47" t="s">
        <v>219</v>
      </c>
      <c r="C124" s="8"/>
      <c r="D124" s="8"/>
      <c r="E124" s="14"/>
      <c r="F124" s="8"/>
      <c r="G124" s="14"/>
      <c r="H124" s="8"/>
      <c r="I124" s="42"/>
    </row>
    <row r="125" spans="1:9" s="6" customFormat="1" ht="12.75">
      <c r="A125" s="21"/>
      <c r="B125" s="47" t="s">
        <v>220</v>
      </c>
      <c r="C125" s="8"/>
      <c r="D125" s="8"/>
      <c r="E125" s="14"/>
      <c r="F125" s="8"/>
      <c r="G125" s="14"/>
      <c r="H125" s="8"/>
      <c r="I125" s="42"/>
    </row>
    <row r="126" spans="1:9" s="6" customFormat="1" ht="12.75">
      <c r="A126" s="21"/>
      <c r="B126" s="47" t="s">
        <v>221</v>
      </c>
      <c r="C126" s="8"/>
      <c r="D126" s="8"/>
      <c r="E126" s="14"/>
      <c r="F126" s="8"/>
      <c r="G126" s="14"/>
      <c r="H126" s="8"/>
      <c r="I126" s="42"/>
    </row>
    <row r="127" spans="2:9" s="6" customFormat="1" ht="12.75">
      <c r="B127" s="21" t="s">
        <v>222</v>
      </c>
      <c r="E127" s="7"/>
      <c r="G127" s="18"/>
      <c r="I127" s="10"/>
    </row>
    <row r="128" spans="2:9" s="6" customFormat="1" ht="12.75">
      <c r="B128" s="21" t="s">
        <v>223</v>
      </c>
      <c r="E128" s="7"/>
      <c r="G128" s="18"/>
      <c r="I128" s="10"/>
    </row>
    <row r="129" spans="2:9" s="6" customFormat="1" ht="12.75">
      <c r="B129" s="21" t="s">
        <v>224</v>
      </c>
      <c r="E129" s="7"/>
      <c r="G129" s="18"/>
      <c r="I129" s="10"/>
    </row>
    <row r="130" spans="2:9" s="6" customFormat="1" ht="12.75">
      <c r="B130" s="21" t="s">
        <v>225</v>
      </c>
      <c r="E130" s="7"/>
      <c r="G130" s="18"/>
      <c r="I130" s="10"/>
    </row>
    <row r="131" spans="1:9" s="6" customFormat="1" ht="12.75">
      <c r="A131" s="21"/>
      <c r="B131" s="47"/>
      <c r="C131" s="8"/>
      <c r="D131" s="8"/>
      <c r="E131" s="14"/>
      <c r="F131" s="8"/>
      <c r="G131" s="14"/>
      <c r="H131" s="8"/>
      <c r="I131" s="42"/>
    </row>
    <row r="132" spans="3:9" s="6" customFormat="1" ht="12.75">
      <c r="C132" s="5" t="s">
        <v>19</v>
      </c>
      <c r="E132" s="7">
        <v>15</v>
      </c>
      <c r="G132" s="7"/>
      <c r="I132" s="10">
        <f>(E132*G132)</f>
        <v>0</v>
      </c>
    </row>
    <row r="133" spans="3:9" s="6" customFormat="1" ht="12.75">
      <c r="C133" s="5"/>
      <c r="E133" s="7"/>
      <c r="G133" s="7"/>
      <c r="I133" s="10"/>
    </row>
    <row r="134" spans="1:9" s="6" customFormat="1" ht="12.75">
      <c r="A134" s="53">
        <v>16</v>
      </c>
      <c r="B134" s="21" t="s">
        <v>491</v>
      </c>
      <c r="C134" s="5"/>
      <c r="E134" s="7"/>
      <c r="G134" s="7"/>
      <c r="I134" s="10"/>
    </row>
    <row r="135" spans="2:9" s="6" customFormat="1" ht="12.75">
      <c r="B135" s="21" t="s">
        <v>492</v>
      </c>
      <c r="C135" s="5"/>
      <c r="E135" s="7"/>
      <c r="G135" s="7"/>
      <c r="I135" s="10"/>
    </row>
    <row r="136" spans="2:9" s="6" customFormat="1" ht="12.75">
      <c r="B136" s="21" t="s">
        <v>493</v>
      </c>
      <c r="C136" s="5"/>
      <c r="E136" s="7"/>
      <c r="G136" s="7"/>
      <c r="I136" s="10"/>
    </row>
    <row r="137" spans="2:9" s="6" customFormat="1" ht="12.75">
      <c r="B137" s="21" t="s">
        <v>494</v>
      </c>
      <c r="C137" s="5"/>
      <c r="E137" s="7"/>
      <c r="G137" s="7"/>
      <c r="I137" s="10"/>
    </row>
    <row r="138" spans="2:9" s="6" customFormat="1" ht="12.75">
      <c r="B138" s="21" t="s">
        <v>495</v>
      </c>
      <c r="C138" s="5"/>
      <c r="E138" s="7"/>
      <c r="G138" s="7"/>
      <c r="I138" s="10"/>
    </row>
    <row r="139" spans="2:9" s="6" customFormat="1" ht="12.75">
      <c r="B139" s="21" t="s">
        <v>496</v>
      </c>
      <c r="C139" s="5"/>
      <c r="E139" s="7"/>
      <c r="G139" s="7"/>
      <c r="I139" s="10"/>
    </row>
    <row r="140" spans="2:9" s="6" customFormat="1" ht="12.75">
      <c r="B140" s="21" t="s">
        <v>497</v>
      </c>
      <c r="C140" s="5"/>
      <c r="E140" s="7"/>
      <c r="G140" s="7"/>
      <c r="I140" s="10"/>
    </row>
    <row r="141" spans="2:9" s="6" customFormat="1" ht="12.75">
      <c r="B141" s="21" t="s">
        <v>498</v>
      </c>
      <c r="C141" s="5"/>
      <c r="E141" s="7"/>
      <c r="G141" s="7"/>
      <c r="I141" s="10"/>
    </row>
    <row r="142" spans="2:9" s="6" customFormat="1" ht="12.75">
      <c r="B142" s="21" t="s">
        <v>499</v>
      </c>
      <c r="C142" s="5"/>
      <c r="E142" s="7"/>
      <c r="G142" s="7"/>
      <c r="I142" s="10"/>
    </row>
    <row r="143" spans="2:9" s="6" customFormat="1" ht="12.75">
      <c r="B143" s="21" t="s">
        <v>500</v>
      </c>
      <c r="C143" s="5"/>
      <c r="E143" s="7"/>
      <c r="G143" s="7"/>
      <c r="I143" s="10"/>
    </row>
    <row r="144" spans="2:9" s="6" customFormat="1" ht="12.75">
      <c r="B144" s="6" t="s">
        <v>501</v>
      </c>
      <c r="C144" s="5"/>
      <c r="E144" s="7"/>
      <c r="G144" s="7"/>
      <c r="I144" s="10"/>
    </row>
    <row r="145" spans="3:9" s="6" customFormat="1" ht="12.75">
      <c r="C145" s="5"/>
      <c r="E145" s="7"/>
      <c r="G145" s="7"/>
      <c r="I145" s="10"/>
    </row>
    <row r="146" spans="3:9" s="6" customFormat="1" ht="12.75">
      <c r="C146" s="5" t="s">
        <v>19</v>
      </c>
      <c r="E146" s="7">
        <v>20</v>
      </c>
      <c r="G146" s="7"/>
      <c r="I146" s="10">
        <f>(E146*G146)</f>
        <v>0</v>
      </c>
    </row>
    <row r="147" spans="1:9" s="6" customFormat="1" ht="12.75">
      <c r="A147" s="53"/>
      <c r="E147" s="7"/>
      <c r="G147" s="7"/>
      <c r="H147" s="18"/>
      <c r="I147" s="18"/>
    </row>
    <row r="148" spans="1:9" s="6" customFormat="1" ht="12.75">
      <c r="A148" s="53"/>
      <c r="B148" s="54" t="s">
        <v>247</v>
      </c>
      <c r="C148" s="54"/>
      <c r="D148" s="54"/>
      <c r="E148" s="55"/>
      <c r="F148" s="54"/>
      <c r="G148" s="55"/>
      <c r="H148" s="33"/>
      <c r="I148" s="33">
        <f>SUM(I29:I147)</f>
        <v>0</v>
      </c>
    </row>
    <row r="149" spans="1:9" s="6" customFormat="1" ht="12.75">
      <c r="A149" s="53"/>
      <c r="E149" s="7"/>
      <c r="G149" s="7"/>
      <c r="H149" s="18"/>
      <c r="I149" s="18"/>
    </row>
    <row r="150" spans="1:9" s="6" customFormat="1" ht="12.75">
      <c r="A150" s="53"/>
      <c r="E150" s="7"/>
      <c r="G150" s="7"/>
      <c r="H150" s="18"/>
      <c r="I150" s="18"/>
    </row>
    <row r="151" spans="1:9" s="6" customFormat="1" ht="12.75">
      <c r="A151" s="53"/>
      <c r="B151" s="6" t="s">
        <v>248</v>
      </c>
      <c r="E151" s="7"/>
      <c r="G151" s="7"/>
      <c r="H151" s="18"/>
      <c r="I151" s="18"/>
    </row>
    <row r="152" spans="1:9" s="6" customFormat="1" ht="12.75">
      <c r="A152" s="53"/>
      <c r="E152" s="7"/>
      <c r="G152" s="7"/>
      <c r="H152" s="18"/>
      <c r="I152" s="18"/>
    </row>
    <row r="153" spans="1:9" s="6" customFormat="1" ht="12.75">
      <c r="A153" s="53">
        <v>1</v>
      </c>
      <c r="B153" s="6" t="s">
        <v>303</v>
      </c>
      <c r="E153" s="7"/>
      <c r="G153" s="7"/>
      <c r="H153" s="18"/>
      <c r="I153" s="18"/>
    </row>
    <row r="154" spans="1:9" s="6" customFormat="1" ht="12.75">
      <c r="A154" s="53"/>
      <c r="B154" s="6" t="s">
        <v>304</v>
      </c>
      <c r="E154" s="7"/>
      <c r="G154" s="7"/>
      <c r="H154" s="18"/>
      <c r="I154" s="18"/>
    </row>
    <row r="155" spans="1:9" s="6" customFormat="1" ht="12.75">
      <c r="A155" s="53"/>
      <c r="B155" s="6" t="s">
        <v>305</v>
      </c>
      <c r="E155" s="7"/>
      <c r="G155" s="7"/>
      <c r="H155" s="18"/>
      <c r="I155" s="18"/>
    </row>
    <row r="156" spans="1:9" s="6" customFormat="1" ht="12.75">
      <c r="A156" s="53"/>
      <c r="B156" s="6" t="s">
        <v>306</v>
      </c>
      <c r="E156" s="7"/>
      <c r="G156" s="7"/>
      <c r="H156" s="18"/>
      <c r="I156" s="18"/>
    </row>
    <row r="157" spans="1:9" s="6" customFormat="1" ht="12.75">
      <c r="A157" s="53"/>
      <c r="B157" s="6" t="s">
        <v>307</v>
      </c>
      <c r="E157" s="7"/>
      <c r="G157" s="7"/>
      <c r="H157" s="18"/>
      <c r="I157" s="18"/>
    </row>
    <row r="158" spans="1:9" s="6" customFormat="1" ht="12.75">
      <c r="A158" s="53"/>
      <c r="B158" s="6" t="s">
        <v>308</v>
      </c>
      <c r="E158" s="7"/>
      <c r="G158" s="7"/>
      <c r="H158" s="18"/>
      <c r="I158" s="18"/>
    </row>
    <row r="159" spans="1:9" s="6" customFormat="1" ht="12.75">
      <c r="A159" s="53"/>
      <c r="E159" s="7"/>
      <c r="G159" s="7"/>
      <c r="H159" s="18"/>
      <c r="I159" s="18"/>
    </row>
    <row r="160" spans="1:9" s="6" customFormat="1" ht="12.75">
      <c r="A160" s="53"/>
      <c r="B160" s="6" t="s">
        <v>249</v>
      </c>
      <c r="E160" s="7"/>
      <c r="G160" s="7"/>
      <c r="H160" s="18"/>
      <c r="I160" s="18"/>
    </row>
    <row r="161" spans="1:9" s="6" customFormat="1" ht="12.75">
      <c r="A161" s="53"/>
      <c r="B161" s="6" t="s">
        <v>250</v>
      </c>
      <c r="C161" s="6" t="s">
        <v>251</v>
      </c>
      <c r="E161" s="7">
        <v>35</v>
      </c>
      <c r="G161" s="18"/>
      <c r="I161" s="42">
        <f>E161*G161</f>
        <v>0</v>
      </c>
    </row>
    <row r="162" spans="1:9" s="6" customFormat="1" ht="12.75">
      <c r="A162" s="53"/>
      <c r="E162" s="7"/>
      <c r="G162" s="7"/>
      <c r="H162" s="18"/>
      <c r="I162" s="18"/>
    </row>
    <row r="163" spans="1:9" s="6" customFormat="1" ht="12.75">
      <c r="A163" s="53">
        <v>2</v>
      </c>
      <c r="B163" s="6" t="s">
        <v>469</v>
      </c>
      <c r="E163" s="7"/>
      <c r="G163" s="7"/>
      <c r="H163" s="18"/>
      <c r="I163" s="18"/>
    </row>
    <row r="164" spans="1:9" s="6" customFormat="1" ht="12.75">
      <c r="A164" s="53"/>
      <c r="B164" s="6" t="s">
        <v>470</v>
      </c>
      <c r="E164" s="7"/>
      <c r="G164" s="7"/>
      <c r="H164" s="18"/>
      <c r="I164" s="18"/>
    </row>
    <row r="165" spans="1:9" s="6" customFormat="1" ht="12.75">
      <c r="A165" s="53"/>
      <c r="B165" s="6" t="s">
        <v>471</v>
      </c>
      <c r="E165" s="7"/>
      <c r="G165" s="7"/>
      <c r="H165" s="18"/>
      <c r="I165" s="18"/>
    </row>
    <row r="166" spans="1:9" s="6" customFormat="1" ht="12.75">
      <c r="A166" s="53"/>
      <c r="B166" s="6" t="s">
        <v>472</v>
      </c>
      <c r="E166" s="7"/>
      <c r="G166" s="7"/>
      <c r="H166" s="18"/>
      <c r="I166" s="18"/>
    </row>
    <row r="167" spans="1:9" s="6" customFormat="1" ht="12.75">
      <c r="A167" s="53"/>
      <c r="E167" s="7"/>
      <c r="G167" s="7"/>
      <c r="H167" s="18"/>
      <c r="I167" s="18"/>
    </row>
    <row r="168" spans="1:9" s="6" customFormat="1" ht="12.75">
      <c r="A168" s="53"/>
      <c r="C168" s="6" t="s">
        <v>246</v>
      </c>
      <c r="E168" s="7">
        <v>1</v>
      </c>
      <c r="G168" s="18"/>
      <c r="I168" s="42">
        <f>E168*G168</f>
        <v>0</v>
      </c>
    </row>
    <row r="169" spans="1:9" s="6" customFormat="1" ht="12.75">
      <c r="A169" s="53"/>
      <c r="E169" s="7"/>
      <c r="G169" s="18"/>
      <c r="I169" s="18"/>
    </row>
    <row r="170" spans="1:9" s="6" customFormat="1" ht="12.75">
      <c r="A170" s="53">
        <v>3</v>
      </c>
      <c r="B170" s="6" t="s">
        <v>473</v>
      </c>
      <c r="E170" s="7"/>
      <c r="G170" s="18"/>
      <c r="I170" s="18"/>
    </row>
    <row r="171" spans="1:9" s="6" customFormat="1" ht="12.75">
      <c r="A171" s="53"/>
      <c r="B171" s="6" t="s">
        <v>474</v>
      </c>
      <c r="E171" s="7"/>
      <c r="G171" s="18"/>
      <c r="I171" s="18"/>
    </row>
    <row r="172" spans="1:9" s="6" customFormat="1" ht="12.75">
      <c r="A172" s="53"/>
      <c r="B172" s="6" t="s">
        <v>475</v>
      </c>
      <c r="E172" s="7"/>
      <c r="G172" s="18"/>
      <c r="I172" s="18"/>
    </row>
    <row r="173" spans="1:9" s="6" customFormat="1" ht="12.75">
      <c r="A173" s="53"/>
      <c r="B173" s="6" t="s">
        <v>476</v>
      </c>
      <c r="E173" s="7"/>
      <c r="G173" s="18"/>
      <c r="I173" s="18"/>
    </row>
    <row r="174" spans="1:9" s="6" customFormat="1" ht="12.75">
      <c r="A174" s="53"/>
      <c r="E174" s="7"/>
      <c r="G174" s="18"/>
      <c r="I174" s="18"/>
    </row>
    <row r="175" spans="1:9" s="6" customFormat="1" ht="12.75">
      <c r="A175" s="53"/>
      <c r="C175" s="6" t="s">
        <v>246</v>
      </c>
      <c r="E175" s="7">
        <v>1</v>
      </c>
      <c r="G175" s="18"/>
      <c r="I175" s="42">
        <f>E175*G175</f>
        <v>0</v>
      </c>
    </row>
    <row r="176" spans="1:9" s="6" customFormat="1" ht="12.75">
      <c r="A176" s="53"/>
      <c r="E176" s="7"/>
      <c r="G176" s="7"/>
      <c r="H176" s="18"/>
      <c r="I176" s="18"/>
    </row>
    <row r="177" spans="1:9" s="6" customFormat="1" ht="12.75">
      <c r="A177" s="53">
        <v>4</v>
      </c>
      <c r="B177" s="6" t="s">
        <v>309</v>
      </c>
      <c r="E177" s="7"/>
      <c r="G177" s="7"/>
      <c r="H177" s="18"/>
      <c r="I177" s="18"/>
    </row>
    <row r="178" spans="1:9" s="6" customFormat="1" ht="12.75">
      <c r="A178" s="53"/>
      <c r="B178" s="6" t="s">
        <v>310</v>
      </c>
      <c r="E178" s="7"/>
      <c r="G178" s="7"/>
      <c r="H178" s="18"/>
      <c r="I178" s="18"/>
    </row>
    <row r="179" spans="1:9" s="6" customFormat="1" ht="12.75">
      <c r="A179" s="53"/>
      <c r="B179" s="6" t="s">
        <v>311</v>
      </c>
      <c r="E179" s="7"/>
      <c r="G179" s="7"/>
      <c r="H179" s="18"/>
      <c r="I179" s="18"/>
    </row>
    <row r="180" spans="1:9" s="6" customFormat="1" ht="12.75">
      <c r="A180" s="53"/>
      <c r="B180" s="6" t="s">
        <v>312</v>
      </c>
      <c r="E180" s="7"/>
      <c r="G180" s="7"/>
      <c r="H180" s="18"/>
      <c r="I180" s="18"/>
    </row>
    <row r="181" spans="1:9" s="6" customFormat="1" ht="12.75">
      <c r="A181" s="53"/>
      <c r="E181" s="7"/>
      <c r="G181" s="7"/>
      <c r="H181" s="18"/>
      <c r="I181" s="18"/>
    </row>
    <row r="182" spans="1:9" s="6" customFormat="1" ht="12.75">
      <c r="A182" s="53"/>
      <c r="C182" s="6" t="s">
        <v>17</v>
      </c>
      <c r="E182" s="7">
        <v>1</v>
      </c>
      <c r="G182" s="18"/>
      <c r="I182" s="42">
        <f>E182*G182</f>
        <v>0</v>
      </c>
    </row>
    <row r="183" spans="1:9" s="6" customFormat="1" ht="12.75">
      <c r="A183" s="53"/>
      <c r="E183" s="7"/>
      <c r="G183" s="7"/>
      <c r="H183" s="18"/>
      <c r="I183" s="18"/>
    </row>
    <row r="184" spans="1:9" s="6" customFormat="1" ht="12.75">
      <c r="A184" s="53">
        <v>5</v>
      </c>
      <c r="B184" s="6" t="s">
        <v>313</v>
      </c>
      <c r="E184" s="7"/>
      <c r="G184" s="7"/>
      <c r="H184" s="18"/>
      <c r="I184" s="18"/>
    </row>
    <row r="185" spans="1:9" s="6" customFormat="1" ht="12.75">
      <c r="A185" s="53"/>
      <c r="B185" s="6" t="s">
        <v>314</v>
      </c>
      <c r="E185" s="7"/>
      <c r="G185" s="7"/>
      <c r="H185" s="18"/>
      <c r="I185" s="18"/>
    </row>
    <row r="186" spans="1:9" s="6" customFormat="1" ht="12.75">
      <c r="A186" s="53"/>
      <c r="B186" s="6" t="s">
        <v>315</v>
      </c>
      <c r="E186" s="7"/>
      <c r="G186" s="7"/>
      <c r="H186" s="18"/>
      <c r="I186" s="18"/>
    </row>
    <row r="187" spans="1:9" s="6" customFormat="1" ht="12.75">
      <c r="A187" s="53"/>
      <c r="E187" s="7"/>
      <c r="G187" s="7"/>
      <c r="H187" s="18"/>
      <c r="I187" s="18"/>
    </row>
    <row r="188" spans="1:9" s="6" customFormat="1" ht="12.75">
      <c r="A188" s="53"/>
      <c r="C188" s="6" t="s">
        <v>251</v>
      </c>
      <c r="E188" s="7">
        <v>35</v>
      </c>
      <c r="G188" s="18"/>
      <c r="I188" s="42">
        <f>E188*G188</f>
        <v>0</v>
      </c>
    </row>
    <row r="189" spans="1:9" s="6" customFormat="1" ht="12.75">
      <c r="A189" s="53"/>
      <c r="E189" s="7"/>
      <c r="G189" s="7"/>
      <c r="H189" s="18"/>
      <c r="I189" s="18"/>
    </row>
    <row r="190" spans="1:9" s="6" customFormat="1" ht="12.75">
      <c r="A190" s="53">
        <v>5</v>
      </c>
      <c r="B190" s="6" t="s">
        <v>316</v>
      </c>
      <c r="E190" s="7"/>
      <c r="G190" s="7"/>
      <c r="H190" s="18"/>
      <c r="I190" s="18"/>
    </row>
    <row r="191" spans="1:9" s="6" customFormat="1" ht="12.75">
      <c r="A191" s="53"/>
      <c r="B191" s="6" t="s">
        <v>317</v>
      </c>
      <c r="E191" s="7"/>
      <c r="G191" s="7"/>
      <c r="H191" s="18"/>
      <c r="I191" s="18"/>
    </row>
    <row r="192" spans="1:9" s="6" customFormat="1" ht="12.75">
      <c r="A192" s="53"/>
      <c r="E192" s="7"/>
      <c r="G192" s="7"/>
      <c r="H192" s="18"/>
      <c r="I192" s="18"/>
    </row>
    <row r="193" spans="1:9" s="6" customFormat="1" ht="12.75">
      <c r="A193" s="53"/>
      <c r="C193" s="6" t="s">
        <v>251</v>
      </c>
      <c r="E193" s="7">
        <v>35</v>
      </c>
      <c r="G193" s="18"/>
      <c r="I193" s="42">
        <f>E193*G193</f>
        <v>0</v>
      </c>
    </row>
    <row r="194" spans="1:9" s="6" customFormat="1" ht="12.75">
      <c r="A194" s="53"/>
      <c r="E194" s="7"/>
      <c r="G194" s="7"/>
      <c r="H194" s="18"/>
      <c r="I194" s="18"/>
    </row>
    <row r="195" spans="1:9" s="6" customFormat="1" ht="12.75">
      <c r="A195" s="53"/>
      <c r="B195" s="54" t="s">
        <v>252</v>
      </c>
      <c r="C195" s="54"/>
      <c r="D195" s="54"/>
      <c r="E195" s="55"/>
      <c r="F195" s="54"/>
      <c r="G195" s="55"/>
      <c r="H195" s="33"/>
      <c r="I195" s="33">
        <f>SUM(I159:I193)</f>
        <v>0</v>
      </c>
    </row>
    <row r="196" spans="1:9" s="6" customFormat="1" ht="12.75">
      <c r="A196" s="53"/>
      <c r="E196" s="7"/>
      <c r="G196" s="7"/>
      <c r="H196" s="18"/>
      <c r="I196" s="18"/>
    </row>
    <row r="197" spans="1:9" s="6" customFormat="1" ht="12.75">
      <c r="A197" s="53"/>
      <c r="E197" s="7"/>
      <c r="G197" s="7"/>
      <c r="H197" s="18"/>
      <c r="I197" s="18"/>
    </row>
    <row r="198" spans="1:9" s="6" customFormat="1" ht="12.75">
      <c r="A198" s="53"/>
      <c r="B198" s="6" t="s">
        <v>253</v>
      </c>
      <c r="E198" s="7"/>
      <c r="G198" s="7"/>
      <c r="H198" s="18"/>
      <c r="I198" s="18"/>
    </row>
    <row r="199" spans="1:9" s="6" customFormat="1" ht="12.75">
      <c r="A199" s="53"/>
      <c r="E199" s="7"/>
      <c r="G199" s="7"/>
      <c r="H199" s="18"/>
      <c r="I199" s="18"/>
    </row>
    <row r="200" spans="1:9" s="6" customFormat="1" ht="12.75">
      <c r="A200" s="53">
        <v>1</v>
      </c>
      <c r="B200" s="21" t="s">
        <v>488</v>
      </c>
      <c r="E200" s="7"/>
      <c r="G200" s="7"/>
      <c r="H200" s="18"/>
      <c r="I200" s="18"/>
    </row>
    <row r="201" spans="1:9" s="6" customFormat="1" ht="12.75">
      <c r="A201" s="53"/>
      <c r="B201" s="6" t="s">
        <v>477</v>
      </c>
      <c r="E201" s="7"/>
      <c r="G201" s="7"/>
      <c r="H201" s="18"/>
      <c r="I201" s="18"/>
    </row>
    <row r="202" spans="1:9" s="6" customFormat="1" ht="12.75">
      <c r="A202" s="53"/>
      <c r="B202" s="6" t="s">
        <v>478</v>
      </c>
      <c r="E202" s="7"/>
      <c r="G202" s="7"/>
      <c r="H202" s="18"/>
      <c r="I202" s="18"/>
    </row>
    <row r="203" spans="1:9" s="6" customFormat="1" ht="12.75">
      <c r="A203" s="53"/>
      <c r="B203" s="6" t="s">
        <v>479</v>
      </c>
      <c r="E203" s="7"/>
      <c r="G203" s="7"/>
      <c r="H203" s="18"/>
      <c r="I203" s="18"/>
    </row>
    <row r="204" spans="1:9" s="6" customFormat="1" ht="12.75">
      <c r="A204" s="53"/>
      <c r="B204" s="6" t="s">
        <v>480</v>
      </c>
      <c r="E204" s="7"/>
      <c r="G204" s="7"/>
      <c r="H204" s="18"/>
      <c r="I204" s="18"/>
    </row>
    <row r="205" spans="1:9" s="6" customFormat="1" ht="12.75">
      <c r="A205" s="53"/>
      <c r="B205" s="21" t="s">
        <v>489</v>
      </c>
      <c r="E205" s="7"/>
      <c r="G205" s="7"/>
      <c r="H205" s="18"/>
      <c r="I205" s="18"/>
    </row>
    <row r="206" spans="1:9" s="6" customFormat="1" ht="12.75">
      <c r="A206" s="53"/>
      <c r="B206" s="6" t="s">
        <v>481</v>
      </c>
      <c r="E206" s="7"/>
      <c r="G206" s="7"/>
      <c r="H206" s="18"/>
      <c r="I206" s="18"/>
    </row>
    <row r="207" spans="1:9" s="6" customFormat="1" ht="12.75">
      <c r="A207" s="53"/>
      <c r="B207" s="6" t="s">
        <v>482</v>
      </c>
      <c r="E207" s="7"/>
      <c r="G207" s="7"/>
      <c r="H207" s="18"/>
      <c r="I207" s="18"/>
    </row>
    <row r="208" spans="1:9" s="6" customFormat="1" ht="12.75">
      <c r="A208" s="53"/>
      <c r="B208" s="6" t="s">
        <v>483</v>
      </c>
      <c r="E208" s="7"/>
      <c r="G208" s="7"/>
      <c r="H208" s="18"/>
      <c r="I208" s="18"/>
    </row>
    <row r="209" spans="1:9" s="6" customFormat="1" ht="12.75">
      <c r="A209" s="53"/>
      <c r="B209" s="6" t="s">
        <v>484</v>
      </c>
      <c r="E209" s="7"/>
      <c r="G209" s="7"/>
      <c r="H209" s="18"/>
      <c r="I209" s="18"/>
    </row>
    <row r="210" spans="1:9" s="6" customFormat="1" ht="12.75">
      <c r="A210" s="53"/>
      <c r="B210" s="6" t="s">
        <v>485</v>
      </c>
      <c r="E210" s="7"/>
      <c r="G210" s="7"/>
      <c r="H210" s="18"/>
      <c r="I210" s="18"/>
    </row>
    <row r="211" spans="1:9" s="6" customFormat="1" ht="12.75">
      <c r="A211" s="53"/>
      <c r="B211" s="6" t="s">
        <v>486</v>
      </c>
      <c r="E211" s="7"/>
      <c r="G211" s="7"/>
      <c r="H211" s="18"/>
      <c r="I211" s="18"/>
    </row>
    <row r="212" spans="1:9" s="6" customFormat="1" ht="12.75">
      <c r="A212" s="53"/>
      <c r="B212" s="6" t="s">
        <v>487</v>
      </c>
      <c r="E212" s="7"/>
      <c r="G212" s="7"/>
      <c r="H212" s="18"/>
      <c r="I212" s="18"/>
    </row>
    <row r="213" spans="1:9" s="6" customFormat="1" ht="12.75">
      <c r="A213" s="53"/>
      <c r="E213" s="7"/>
      <c r="G213" s="7"/>
      <c r="H213" s="18"/>
      <c r="I213" s="18"/>
    </row>
    <row r="214" spans="1:9" s="6" customFormat="1" ht="12.75">
      <c r="A214" s="53"/>
      <c r="B214" s="6" t="s">
        <v>25</v>
      </c>
      <c r="C214" s="6" t="s">
        <v>12</v>
      </c>
      <c r="E214" s="7">
        <v>2.5</v>
      </c>
      <c r="H214" s="18"/>
      <c r="I214" s="42">
        <f>E214*H214</f>
        <v>0</v>
      </c>
    </row>
    <row r="215" spans="1:9" s="6" customFormat="1" ht="12.75">
      <c r="A215" s="53"/>
      <c r="B215" s="6" t="s">
        <v>26</v>
      </c>
      <c r="C215" s="6" t="s">
        <v>19</v>
      </c>
      <c r="E215" s="7">
        <v>16.5</v>
      </c>
      <c r="H215" s="18"/>
      <c r="I215" s="42">
        <f>E215*H215</f>
        <v>0</v>
      </c>
    </row>
    <row r="216" spans="1:9" s="6" customFormat="1" ht="12.75">
      <c r="A216" s="53"/>
      <c r="B216" s="6" t="s">
        <v>254</v>
      </c>
      <c r="C216" s="6" t="s">
        <v>32</v>
      </c>
      <c r="E216" s="7">
        <v>200</v>
      </c>
      <c r="H216" s="18"/>
      <c r="I216" s="42">
        <f>E216*H216</f>
        <v>0</v>
      </c>
    </row>
    <row r="217" spans="1:9" s="6" customFormat="1" ht="12.75">
      <c r="A217" s="53"/>
      <c r="B217" s="6" t="s">
        <v>255</v>
      </c>
      <c r="C217" s="6" t="s">
        <v>17</v>
      </c>
      <c r="E217" s="7">
        <v>5</v>
      </c>
      <c r="H217" s="18"/>
      <c r="I217" s="42">
        <f>E217*H217</f>
        <v>0</v>
      </c>
    </row>
    <row r="218" spans="1:9" s="6" customFormat="1" ht="12.75">
      <c r="A218" s="53"/>
      <c r="E218" s="7"/>
      <c r="G218" s="7"/>
      <c r="H218" s="18"/>
      <c r="I218" s="18"/>
    </row>
    <row r="219" spans="1:9" s="6" customFormat="1" ht="12.75">
      <c r="A219" s="53">
        <v>2</v>
      </c>
      <c r="B219" s="6" t="s">
        <v>318</v>
      </c>
      <c r="E219" s="7"/>
      <c r="G219" s="7"/>
      <c r="H219" s="18"/>
      <c r="I219" s="18"/>
    </row>
    <row r="220" spans="1:9" s="6" customFormat="1" ht="12.75">
      <c r="A220" s="53"/>
      <c r="B220" s="6" t="s">
        <v>319</v>
      </c>
      <c r="E220" s="7"/>
      <c r="G220" s="7"/>
      <c r="H220" s="18"/>
      <c r="I220" s="18"/>
    </row>
    <row r="221" spans="1:9" s="6" customFormat="1" ht="12.75">
      <c r="A221" s="53"/>
      <c r="B221" s="6" t="s">
        <v>320</v>
      </c>
      <c r="E221" s="7"/>
      <c r="G221" s="7"/>
      <c r="H221" s="18"/>
      <c r="I221" s="18"/>
    </row>
    <row r="222" spans="1:9" s="6" customFormat="1" ht="12.75">
      <c r="A222" s="53"/>
      <c r="E222" s="7"/>
      <c r="G222" s="7"/>
      <c r="H222" s="18"/>
      <c r="I222" s="18"/>
    </row>
    <row r="223" spans="1:9" s="6" customFormat="1" ht="12.75">
      <c r="A223" s="53"/>
      <c r="C223" s="6" t="s">
        <v>17</v>
      </c>
      <c r="E223" s="7">
        <v>7</v>
      </c>
      <c r="G223" s="18"/>
      <c r="I223" s="42">
        <f>E223*G223</f>
        <v>0</v>
      </c>
    </row>
    <row r="224" spans="1:9" s="6" customFormat="1" ht="12.75">
      <c r="A224" s="53"/>
      <c r="E224" s="7"/>
      <c r="G224" s="7"/>
      <c r="H224" s="18"/>
      <c r="I224" s="18"/>
    </row>
    <row r="225" spans="1:9" s="6" customFormat="1" ht="12.75">
      <c r="A225" s="53">
        <v>3</v>
      </c>
      <c r="B225" s="6" t="s">
        <v>322</v>
      </c>
      <c r="E225" s="7"/>
      <c r="G225" s="7"/>
      <c r="H225" s="18"/>
      <c r="I225" s="18"/>
    </row>
    <row r="226" spans="1:9" s="6" customFormat="1" ht="12.75">
      <c r="A226" s="53"/>
      <c r="B226" s="6" t="s">
        <v>321</v>
      </c>
      <c r="E226" s="7"/>
      <c r="G226" s="7"/>
      <c r="H226" s="18"/>
      <c r="I226" s="18"/>
    </row>
    <row r="227" spans="1:9" s="6" customFormat="1" ht="12.75">
      <c r="A227" s="53"/>
      <c r="E227" s="7"/>
      <c r="G227" s="7"/>
      <c r="H227" s="18"/>
      <c r="I227" s="18"/>
    </row>
    <row r="228" spans="1:9" s="6" customFormat="1" ht="12.75">
      <c r="A228" s="53"/>
      <c r="C228" s="6" t="s">
        <v>246</v>
      </c>
      <c r="E228" s="7">
        <v>1</v>
      </c>
      <c r="G228" s="18"/>
      <c r="I228" s="42">
        <f>E228*G228</f>
        <v>0</v>
      </c>
    </row>
    <row r="229" spans="1:9" s="6" customFormat="1" ht="12.75">
      <c r="A229" s="53"/>
      <c r="E229" s="7"/>
      <c r="G229" s="7"/>
      <c r="H229" s="18"/>
      <c r="I229" s="18"/>
    </row>
    <row r="230" spans="1:9" s="6" customFormat="1" ht="12.75">
      <c r="A230" s="53"/>
      <c r="B230" s="54" t="s">
        <v>256</v>
      </c>
      <c r="C230" s="54"/>
      <c r="D230" s="54"/>
      <c r="E230" s="55"/>
      <c r="F230" s="54"/>
      <c r="G230" s="55"/>
      <c r="H230" s="33"/>
      <c r="I230" s="33">
        <f>SUM(I213:I228)</f>
        <v>0</v>
      </c>
    </row>
    <row r="231" spans="1:9" s="6" customFormat="1" ht="12.75">
      <c r="A231" s="53"/>
      <c r="B231" s="54" t="s">
        <v>257</v>
      </c>
      <c r="C231" s="54"/>
      <c r="D231" s="54"/>
      <c r="E231" s="55"/>
      <c r="F231" s="54"/>
      <c r="G231" s="55"/>
      <c r="H231" s="33"/>
      <c r="I231" s="33">
        <f>I148+I195+I230</f>
        <v>0</v>
      </c>
    </row>
    <row r="232" spans="1:9" s="6" customFormat="1" ht="12.75">
      <c r="A232" s="53"/>
      <c r="E232" s="7"/>
      <c r="G232" s="7"/>
      <c r="H232" s="18"/>
      <c r="I232" s="18"/>
    </row>
    <row r="233" spans="1:9" s="6" customFormat="1" ht="12.75">
      <c r="A233" s="53"/>
      <c r="E233" s="7"/>
      <c r="G233" s="7"/>
      <c r="H233" s="18"/>
      <c r="I233" s="18"/>
    </row>
    <row r="234" spans="1:9" s="6" customFormat="1" ht="12.75">
      <c r="A234" s="56"/>
      <c r="B234" s="57" t="s">
        <v>258</v>
      </c>
      <c r="C234" s="57"/>
      <c r="D234" s="57"/>
      <c r="E234" s="7"/>
      <c r="G234" s="7"/>
      <c r="H234" s="18"/>
      <c r="I234" s="18"/>
    </row>
    <row r="235" spans="1:9" s="6" customFormat="1" ht="12.75">
      <c r="A235" s="56"/>
      <c r="B235" s="57"/>
      <c r="C235" s="57"/>
      <c r="D235" s="57"/>
      <c r="E235" s="7"/>
      <c r="G235" s="7"/>
      <c r="H235" s="18"/>
      <c r="I235" s="18"/>
    </row>
    <row r="236" spans="1:9" s="6" customFormat="1" ht="12.75">
      <c r="A236" s="53"/>
      <c r="B236" s="6" t="s">
        <v>259</v>
      </c>
      <c r="E236" s="7"/>
      <c r="G236" s="7"/>
      <c r="H236" s="18"/>
      <c r="I236" s="18"/>
    </row>
    <row r="237" spans="1:9" s="6" customFormat="1" ht="12.75">
      <c r="A237" s="56"/>
      <c r="B237" s="57"/>
      <c r="C237" s="57"/>
      <c r="D237" s="57"/>
      <c r="E237" s="7"/>
      <c r="G237" s="7"/>
      <c r="H237" s="18"/>
      <c r="I237" s="18"/>
    </row>
    <row r="238" spans="1:9" s="6" customFormat="1" ht="12.75">
      <c r="A238" s="53"/>
      <c r="B238" s="6" t="s">
        <v>260</v>
      </c>
      <c r="E238" s="7"/>
      <c r="G238" s="7"/>
      <c r="H238" s="18"/>
      <c r="I238" s="18"/>
    </row>
    <row r="239" spans="1:9" s="6" customFormat="1" ht="12.75">
      <c r="A239" s="56"/>
      <c r="B239" s="57"/>
      <c r="C239" s="57"/>
      <c r="D239" s="57"/>
      <c r="E239" s="7"/>
      <c r="G239" s="7"/>
      <c r="H239" s="18"/>
      <c r="I239" s="18"/>
    </row>
    <row r="240" spans="1:9" s="6" customFormat="1" ht="12.75">
      <c r="A240" s="58">
        <v>1</v>
      </c>
      <c r="B240" s="21" t="s">
        <v>323</v>
      </c>
      <c r="C240" s="57"/>
      <c r="D240" s="57"/>
      <c r="E240" s="7"/>
      <c r="G240" s="7"/>
      <c r="H240" s="18"/>
      <c r="I240" s="18"/>
    </row>
    <row r="241" spans="1:9" s="6" customFormat="1" ht="12.75">
      <c r="A241" s="56"/>
      <c r="B241" s="21" t="s">
        <v>328</v>
      </c>
      <c r="C241" s="57"/>
      <c r="D241" s="57"/>
      <c r="E241" s="7"/>
      <c r="G241" s="7"/>
      <c r="H241" s="18"/>
      <c r="I241" s="18"/>
    </row>
    <row r="242" spans="1:9" s="6" customFormat="1" ht="12.75">
      <c r="A242" s="56"/>
      <c r="B242" s="21" t="s">
        <v>324</v>
      </c>
      <c r="C242" s="57"/>
      <c r="D242" s="57"/>
      <c r="E242" s="7"/>
      <c r="G242" s="7"/>
      <c r="H242" s="18"/>
      <c r="I242" s="18"/>
    </row>
    <row r="243" spans="1:9" s="6" customFormat="1" ht="12.75">
      <c r="A243" s="56"/>
      <c r="B243" s="21" t="s">
        <v>325</v>
      </c>
      <c r="C243" s="57"/>
      <c r="D243" s="57"/>
      <c r="E243" s="7"/>
      <c r="G243" s="7"/>
      <c r="H243" s="18"/>
      <c r="I243" s="18"/>
    </row>
    <row r="244" spans="1:9" s="6" customFormat="1" ht="12.75">
      <c r="A244" s="56"/>
      <c r="B244" s="21" t="s">
        <v>326</v>
      </c>
      <c r="C244" s="57"/>
      <c r="D244" s="57"/>
      <c r="E244" s="7"/>
      <c r="G244" s="7"/>
      <c r="H244" s="18"/>
      <c r="I244" s="18"/>
    </row>
    <row r="245" spans="1:9" s="6" customFormat="1" ht="12.75">
      <c r="A245" s="56"/>
      <c r="B245" s="21" t="s">
        <v>346</v>
      </c>
      <c r="C245" s="57"/>
      <c r="D245" s="21"/>
      <c r="E245" s="7"/>
      <c r="G245" s="7"/>
      <c r="H245" s="18"/>
      <c r="I245" s="18"/>
    </row>
    <row r="246" spans="1:9" s="6" customFormat="1" ht="12.75">
      <c r="A246" s="56"/>
      <c r="B246" s="57"/>
      <c r="C246" s="57"/>
      <c r="D246" s="57"/>
      <c r="E246" s="7"/>
      <c r="G246" s="7"/>
      <c r="H246" s="18"/>
      <c r="I246" s="18"/>
    </row>
    <row r="247" spans="1:9" s="6" customFormat="1" ht="12.75">
      <c r="A247" s="53"/>
      <c r="C247" s="6" t="s">
        <v>12</v>
      </c>
      <c r="E247" s="7">
        <v>21</v>
      </c>
      <c r="G247" s="18"/>
      <c r="I247" s="42">
        <f>E247*G247</f>
        <v>0</v>
      </c>
    </row>
    <row r="248" spans="1:9" s="6" customFormat="1" ht="12.75">
      <c r="A248" s="56"/>
      <c r="B248" s="57"/>
      <c r="C248" s="57"/>
      <c r="D248" s="57"/>
      <c r="E248" s="7"/>
      <c r="G248" s="7"/>
      <c r="H248" s="18"/>
      <c r="I248" s="18"/>
    </row>
    <row r="249" spans="1:9" s="6" customFormat="1" ht="12.75">
      <c r="A249" s="58">
        <v>2</v>
      </c>
      <c r="B249" s="21" t="s">
        <v>344</v>
      </c>
      <c r="C249" s="57"/>
      <c r="D249" s="57"/>
      <c r="E249" s="7"/>
      <c r="G249" s="7"/>
      <c r="H249" s="18"/>
      <c r="I249" s="18"/>
    </row>
    <row r="250" spans="1:9" s="6" customFormat="1" ht="12.75">
      <c r="A250" s="56"/>
      <c r="B250" s="21" t="s">
        <v>345</v>
      </c>
      <c r="C250" s="57"/>
      <c r="D250" s="57"/>
      <c r="E250" s="7"/>
      <c r="G250" s="7"/>
      <c r="H250" s="18"/>
      <c r="I250" s="18"/>
    </row>
    <row r="251" spans="1:9" s="6" customFormat="1" ht="12.75">
      <c r="A251" s="56"/>
      <c r="B251" s="21" t="s">
        <v>279</v>
      </c>
      <c r="C251" s="57"/>
      <c r="D251" s="57"/>
      <c r="E251" s="7"/>
      <c r="G251" s="7"/>
      <c r="H251" s="18"/>
      <c r="I251" s="18"/>
    </row>
    <row r="252" spans="1:9" s="6" customFormat="1" ht="12.75">
      <c r="A252" s="56"/>
      <c r="B252" s="57"/>
      <c r="C252" s="57"/>
      <c r="D252" s="57"/>
      <c r="E252" s="7"/>
      <c r="G252" s="7"/>
      <c r="H252" s="18"/>
      <c r="I252" s="18"/>
    </row>
    <row r="253" spans="1:9" s="6" customFormat="1" ht="12.75">
      <c r="A253" s="53"/>
      <c r="C253" s="6" t="s">
        <v>12</v>
      </c>
      <c r="E253" s="7">
        <v>2</v>
      </c>
      <c r="G253" s="18"/>
      <c r="I253" s="42">
        <f>E253*G253</f>
        <v>0</v>
      </c>
    </row>
    <row r="254" spans="1:9" s="6" customFormat="1" ht="12.75">
      <c r="A254" s="56"/>
      <c r="B254" s="57"/>
      <c r="C254" s="57"/>
      <c r="D254" s="57"/>
      <c r="E254" s="7"/>
      <c r="G254" s="7"/>
      <c r="H254" s="18"/>
      <c r="I254" s="18"/>
    </row>
    <row r="255" spans="1:9" s="6" customFormat="1" ht="12.75">
      <c r="A255" s="58">
        <v>3</v>
      </c>
      <c r="B255" s="21" t="s">
        <v>347</v>
      </c>
      <c r="C255" s="57"/>
      <c r="D255" s="57"/>
      <c r="E255" s="7"/>
      <c r="G255" s="7"/>
      <c r="H255" s="18"/>
      <c r="I255" s="18"/>
    </row>
    <row r="256" spans="1:9" s="6" customFormat="1" ht="12.75">
      <c r="A256" s="56"/>
      <c r="B256" s="21" t="s">
        <v>348</v>
      </c>
      <c r="C256" s="57"/>
      <c r="D256" s="57"/>
      <c r="E256" s="7"/>
      <c r="G256" s="7"/>
      <c r="H256" s="18"/>
      <c r="I256" s="18"/>
    </row>
    <row r="257" spans="1:9" s="6" customFormat="1" ht="12.75">
      <c r="A257" s="56"/>
      <c r="B257" s="21" t="s">
        <v>349</v>
      </c>
      <c r="C257" s="57"/>
      <c r="D257" s="57"/>
      <c r="E257" s="7"/>
      <c r="G257" s="7"/>
      <c r="H257" s="18"/>
      <c r="I257" s="18"/>
    </row>
    <row r="258" spans="1:9" s="6" customFormat="1" ht="12.75">
      <c r="A258" s="56"/>
      <c r="B258" s="21" t="s">
        <v>350</v>
      </c>
      <c r="C258" s="57"/>
      <c r="D258" s="57"/>
      <c r="E258" s="7"/>
      <c r="G258" s="7"/>
      <c r="H258" s="18"/>
      <c r="I258" s="18"/>
    </row>
    <row r="259" spans="1:9" s="6" customFormat="1" ht="12.75">
      <c r="A259" s="56"/>
      <c r="B259" s="57"/>
      <c r="C259" s="57"/>
      <c r="D259" s="57"/>
      <c r="E259" s="7"/>
      <c r="G259" s="7"/>
      <c r="H259" s="18"/>
      <c r="I259" s="18"/>
    </row>
    <row r="260" spans="1:9" s="6" customFormat="1" ht="12.75">
      <c r="A260" s="53"/>
      <c r="C260" s="6" t="s">
        <v>12</v>
      </c>
      <c r="E260" s="7">
        <v>2</v>
      </c>
      <c r="G260" s="18"/>
      <c r="I260" s="42">
        <f>E260*G260</f>
        <v>0</v>
      </c>
    </row>
    <row r="261" spans="1:9" s="6" customFormat="1" ht="12.75">
      <c r="A261" s="56"/>
      <c r="B261" s="57"/>
      <c r="C261" s="57"/>
      <c r="D261" s="57"/>
      <c r="E261" s="7"/>
      <c r="G261" s="7"/>
      <c r="H261" s="18"/>
      <c r="I261" s="18"/>
    </row>
    <row r="262" spans="1:9" s="6" customFormat="1" ht="12.75">
      <c r="A262" s="58">
        <v>4</v>
      </c>
      <c r="B262" s="21" t="s">
        <v>351</v>
      </c>
      <c r="C262" s="57"/>
      <c r="D262" s="57"/>
      <c r="E262" s="7"/>
      <c r="G262" s="7"/>
      <c r="H262" s="18"/>
      <c r="I262" s="18"/>
    </row>
    <row r="263" spans="1:9" s="6" customFormat="1" ht="12.75">
      <c r="A263" s="56"/>
      <c r="B263" s="21" t="s">
        <v>352</v>
      </c>
      <c r="C263" s="57"/>
      <c r="D263" s="57"/>
      <c r="E263" s="7"/>
      <c r="G263" s="7"/>
      <c r="H263" s="18"/>
      <c r="I263" s="18"/>
    </row>
    <row r="264" spans="1:9" s="6" customFormat="1" ht="12.75">
      <c r="A264" s="56"/>
      <c r="B264" s="21" t="s">
        <v>353</v>
      </c>
      <c r="C264" s="57"/>
      <c r="D264" s="57"/>
      <c r="E264" s="7"/>
      <c r="G264" s="7"/>
      <c r="H264" s="18"/>
      <c r="I264" s="18"/>
    </row>
    <row r="265" spans="1:9" s="6" customFormat="1" ht="12.75">
      <c r="A265" s="56"/>
      <c r="B265" s="21" t="s">
        <v>354</v>
      </c>
      <c r="C265" s="57"/>
      <c r="D265" s="57"/>
      <c r="E265" s="7"/>
      <c r="G265" s="7"/>
      <c r="H265" s="18"/>
      <c r="I265" s="18"/>
    </row>
    <row r="266" spans="1:9" s="6" customFormat="1" ht="12.75">
      <c r="A266" s="56"/>
      <c r="B266" s="21" t="s">
        <v>355</v>
      </c>
      <c r="C266" s="57"/>
      <c r="D266" s="57"/>
      <c r="E266" s="7"/>
      <c r="G266" s="7"/>
      <c r="H266" s="18"/>
      <c r="I266" s="18"/>
    </row>
    <row r="267" spans="1:9" s="6" customFormat="1" ht="12.75">
      <c r="A267" s="56"/>
      <c r="B267" s="57"/>
      <c r="C267" s="57"/>
      <c r="D267" s="57"/>
      <c r="E267" s="7"/>
      <c r="G267" s="7"/>
      <c r="H267" s="18"/>
      <c r="I267" s="18"/>
    </row>
    <row r="268" spans="1:9" s="6" customFormat="1" ht="12.75">
      <c r="A268" s="53"/>
      <c r="C268" s="6" t="s">
        <v>12</v>
      </c>
      <c r="E268" s="7">
        <v>2</v>
      </c>
      <c r="G268" s="18"/>
      <c r="I268" s="42">
        <f>E268*G268</f>
        <v>0</v>
      </c>
    </row>
    <row r="269" spans="1:9" s="6" customFormat="1" ht="12.75">
      <c r="A269" s="53"/>
      <c r="E269" s="7"/>
      <c r="G269" s="7"/>
      <c r="H269" s="18"/>
      <c r="I269" s="18"/>
    </row>
    <row r="270" spans="1:9" s="6" customFormat="1" ht="12.75">
      <c r="A270" s="53">
        <v>5</v>
      </c>
      <c r="B270" s="6" t="s">
        <v>356</v>
      </c>
      <c r="E270" s="7"/>
      <c r="G270" s="7"/>
      <c r="H270" s="18"/>
      <c r="I270" s="18"/>
    </row>
    <row r="271" spans="1:9" s="6" customFormat="1" ht="12.75">
      <c r="A271" s="53"/>
      <c r="B271" s="6" t="s">
        <v>285</v>
      </c>
      <c r="E271" s="7"/>
      <c r="G271" s="7"/>
      <c r="H271" s="18"/>
      <c r="I271" s="18"/>
    </row>
    <row r="272" spans="1:9" s="6" customFormat="1" ht="12.75">
      <c r="A272" s="53"/>
      <c r="B272" s="6" t="s">
        <v>357</v>
      </c>
      <c r="E272" s="7"/>
      <c r="G272" s="7"/>
      <c r="H272" s="18"/>
      <c r="I272" s="18"/>
    </row>
    <row r="273" spans="1:9" s="6" customFormat="1" ht="12.75">
      <c r="A273" s="53"/>
      <c r="B273" s="6" t="s">
        <v>358</v>
      </c>
      <c r="E273" s="7"/>
      <c r="G273" s="7"/>
      <c r="H273" s="18"/>
      <c r="I273" s="18"/>
    </row>
    <row r="274" spans="1:9" s="6" customFormat="1" ht="12.75">
      <c r="A274" s="53"/>
      <c r="B274" s="6" t="s">
        <v>359</v>
      </c>
      <c r="E274" s="7"/>
      <c r="G274" s="7"/>
      <c r="H274" s="18"/>
      <c r="I274" s="18"/>
    </row>
    <row r="275" spans="1:9" s="6" customFormat="1" ht="12.75">
      <c r="A275" s="53"/>
      <c r="E275" s="7"/>
      <c r="G275" s="7"/>
      <c r="H275" s="18"/>
      <c r="I275" s="18"/>
    </row>
    <row r="276" spans="1:9" s="6" customFormat="1" ht="12.75">
      <c r="A276" s="53"/>
      <c r="C276" s="6" t="s">
        <v>12</v>
      </c>
      <c r="E276" s="7">
        <v>8.5</v>
      </c>
      <c r="G276" s="18"/>
      <c r="I276" s="42">
        <f>E276*G276</f>
        <v>0</v>
      </c>
    </row>
    <row r="277" spans="1:9" s="6" customFormat="1" ht="12.75">
      <c r="A277" s="53"/>
      <c r="E277" s="7"/>
      <c r="G277" s="7"/>
      <c r="H277" s="18"/>
      <c r="I277" s="18"/>
    </row>
    <row r="278" spans="1:9" s="6" customFormat="1" ht="12.75">
      <c r="A278" s="53">
        <v>6</v>
      </c>
      <c r="B278" s="6" t="s">
        <v>360</v>
      </c>
      <c r="E278" s="7"/>
      <c r="G278" s="7"/>
      <c r="H278" s="18"/>
      <c r="I278" s="18"/>
    </row>
    <row r="279" spans="1:9" s="6" customFormat="1" ht="12.75">
      <c r="A279" s="53"/>
      <c r="B279" s="6" t="s">
        <v>290</v>
      </c>
      <c r="E279" s="7"/>
      <c r="G279" s="7"/>
      <c r="H279" s="18"/>
      <c r="I279" s="18"/>
    </row>
    <row r="280" spans="1:9" s="6" customFormat="1" ht="12.75">
      <c r="A280" s="53"/>
      <c r="B280" s="6" t="s">
        <v>291</v>
      </c>
      <c r="E280" s="7"/>
      <c r="G280" s="7"/>
      <c r="H280" s="18"/>
      <c r="I280" s="18"/>
    </row>
    <row r="281" spans="1:9" s="6" customFormat="1" ht="12.75">
      <c r="A281" s="53"/>
      <c r="B281" s="6" t="s">
        <v>292</v>
      </c>
      <c r="E281" s="7"/>
      <c r="G281" s="7"/>
      <c r="H281" s="18"/>
      <c r="I281" s="18"/>
    </row>
    <row r="282" spans="1:9" s="6" customFormat="1" ht="12.75">
      <c r="A282" s="53"/>
      <c r="B282" s="6" t="s">
        <v>361</v>
      </c>
      <c r="E282" s="7"/>
      <c r="G282" s="7"/>
      <c r="H282" s="18"/>
      <c r="I282" s="18"/>
    </row>
    <row r="283" spans="1:9" s="6" customFormat="1" ht="12.75">
      <c r="A283" s="53"/>
      <c r="E283" s="7"/>
      <c r="G283" s="7"/>
      <c r="H283" s="18"/>
      <c r="I283" s="42"/>
    </row>
    <row r="284" spans="1:9" s="6" customFormat="1" ht="12.75">
      <c r="A284" s="53"/>
      <c r="C284" s="21" t="s">
        <v>12</v>
      </c>
      <c r="E284" s="7">
        <v>10</v>
      </c>
      <c r="G284" s="18"/>
      <c r="I284" s="42">
        <f>E284*G284</f>
        <v>0</v>
      </c>
    </row>
    <row r="285" spans="1:9" s="6" customFormat="1" ht="12.75">
      <c r="A285" s="53"/>
      <c r="E285" s="7"/>
      <c r="G285" s="7"/>
      <c r="H285" s="18"/>
      <c r="I285" s="18"/>
    </row>
    <row r="286" spans="1:9" s="6" customFormat="1" ht="12.75">
      <c r="A286" s="53">
        <v>7</v>
      </c>
      <c r="B286" s="21" t="s">
        <v>363</v>
      </c>
      <c r="E286" s="7"/>
      <c r="G286" s="7"/>
      <c r="H286" s="18"/>
      <c r="I286" s="18"/>
    </row>
    <row r="287" spans="1:9" s="6" customFormat="1" ht="12.75">
      <c r="A287" s="53"/>
      <c r="B287" s="21" t="s">
        <v>362</v>
      </c>
      <c r="E287" s="7"/>
      <c r="G287" s="7"/>
      <c r="H287" s="18"/>
      <c r="I287" s="18"/>
    </row>
    <row r="288" spans="1:9" s="6" customFormat="1" ht="12.75">
      <c r="A288" s="56"/>
      <c r="B288" s="57"/>
      <c r="C288" s="57"/>
      <c r="D288" s="57"/>
      <c r="E288" s="7"/>
      <c r="G288" s="7"/>
      <c r="H288" s="18"/>
      <c r="I288" s="18"/>
    </row>
    <row r="289" spans="1:9" s="6" customFormat="1" ht="12.75">
      <c r="A289" s="53"/>
      <c r="C289" s="6" t="s">
        <v>12</v>
      </c>
      <c r="E289" s="7">
        <v>1.5</v>
      </c>
      <c r="G289" s="18"/>
      <c r="I289" s="42">
        <f>E289*G289</f>
        <v>0</v>
      </c>
    </row>
    <row r="290" spans="1:9" s="6" customFormat="1" ht="12.75">
      <c r="A290" s="53"/>
      <c r="E290" s="7"/>
      <c r="G290" s="7"/>
      <c r="H290" s="18"/>
      <c r="I290" s="18"/>
    </row>
    <row r="291" spans="1:9" s="6" customFormat="1" ht="12.75">
      <c r="A291" s="53">
        <v>8</v>
      </c>
      <c r="B291" s="21" t="s">
        <v>301</v>
      </c>
      <c r="E291" s="7"/>
      <c r="G291" s="7"/>
      <c r="H291" s="18"/>
      <c r="I291" s="18"/>
    </row>
    <row r="292" spans="1:9" s="6" customFormat="1" ht="12.75">
      <c r="A292" s="53"/>
      <c r="B292" s="21" t="s">
        <v>302</v>
      </c>
      <c r="E292" s="7"/>
      <c r="G292" s="7"/>
      <c r="H292" s="18"/>
      <c r="I292" s="18"/>
    </row>
    <row r="293" spans="1:9" s="6" customFormat="1" ht="12.75">
      <c r="A293" s="53"/>
      <c r="E293" s="7"/>
      <c r="G293" s="7"/>
      <c r="H293" s="18"/>
      <c r="I293" s="18"/>
    </row>
    <row r="294" spans="1:9" s="6" customFormat="1" ht="12.75">
      <c r="A294" s="53"/>
      <c r="C294" s="6" t="s">
        <v>12</v>
      </c>
      <c r="E294" s="7">
        <v>13.5</v>
      </c>
      <c r="G294" s="18"/>
      <c r="I294" s="42">
        <f>E294*G294</f>
        <v>0</v>
      </c>
    </row>
    <row r="295" spans="1:9" s="6" customFormat="1" ht="12.75">
      <c r="A295" s="53"/>
      <c r="E295" s="7"/>
      <c r="G295" s="7"/>
      <c r="H295" s="18"/>
      <c r="I295" s="18"/>
    </row>
    <row r="296" spans="1:9" s="6" customFormat="1" ht="12.75">
      <c r="A296" s="53"/>
      <c r="B296" s="54" t="s">
        <v>247</v>
      </c>
      <c r="C296" s="54"/>
      <c r="D296" s="54"/>
      <c r="E296" s="55"/>
      <c r="F296" s="54"/>
      <c r="G296" s="55"/>
      <c r="H296" s="33"/>
      <c r="I296" s="33">
        <f>SUM(I245:I294)</f>
        <v>0</v>
      </c>
    </row>
    <row r="297" spans="1:9" s="6" customFormat="1" ht="12.75">
      <c r="A297" s="53"/>
      <c r="E297" s="7"/>
      <c r="G297" s="7"/>
      <c r="H297" s="18"/>
      <c r="I297" s="18"/>
    </row>
    <row r="298" spans="1:9" s="6" customFormat="1" ht="12.75">
      <c r="A298" s="53"/>
      <c r="E298" s="7"/>
      <c r="G298" s="7"/>
      <c r="H298" s="18"/>
      <c r="I298" s="18"/>
    </row>
    <row r="299" spans="1:9" s="6" customFormat="1" ht="12.75">
      <c r="A299" s="53"/>
      <c r="B299" s="6" t="s">
        <v>261</v>
      </c>
      <c r="E299" s="7"/>
      <c r="G299" s="7"/>
      <c r="H299" s="18"/>
      <c r="I299" s="18"/>
    </row>
    <row r="300" spans="1:9" s="6" customFormat="1" ht="12.75">
      <c r="A300" s="53"/>
      <c r="E300" s="7"/>
      <c r="G300" s="7"/>
      <c r="H300" s="18"/>
      <c r="I300" s="18"/>
    </row>
    <row r="301" spans="1:9" s="6" customFormat="1" ht="12.75">
      <c r="A301" s="53">
        <v>1</v>
      </c>
      <c r="B301" s="21" t="s">
        <v>364</v>
      </c>
      <c r="E301" s="7"/>
      <c r="G301" s="7"/>
      <c r="H301" s="18"/>
      <c r="I301" s="18"/>
    </row>
    <row r="302" spans="1:9" s="6" customFormat="1" ht="12.75">
      <c r="A302" s="53"/>
      <c r="B302" s="21" t="s">
        <v>365</v>
      </c>
      <c r="E302" s="7"/>
      <c r="G302" s="7"/>
      <c r="H302" s="18"/>
      <c r="I302" s="18"/>
    </row>
    <row r="303" spans="1:9" s="6" customFormat="1" ht="12.75">
      <c r="A303" s="53"/>
      <c r="B303" s="21" t="s">
        <v>366</v>
      </c>
      <c r="E303" s="7"/>
      <c r="G303" s="7"/>
      <c r="H303" s="18"/>
      <c r="I303" s="18"/>
    </row>
    <row r="304" spans="1:9" s="6" customFormat="1" ht="12.75">
      <c r="A304" s="53"/>
      <c r="E304" s="7"/>
      <c r="G304" s="7"/>
      <c r="H304" s="18"/>
      <c r="I304" s="18"/>
    </row>
    <row r="305" spans="1:9" s="6" customFormat="1" ht="12.75">
      <c r="A305" s="53"/>
      <c r="B305" s="6" t="s">
        <v>262</v>
      </c>
      <c r="C305" s="6" t="s">
        <v>39</v>
      </c>
      <c r="E305" s="7">
        <v>14</v>
      </c>
      <c r="G305" s="18"/>
      <c r="I305" s="42">
        <f>E305*G305</f>
        <v>0</v>
      </c>
    </row>
    <row r="306" spans="1:9" s="6" customFormat="1" ht="12.75">
      <c r="A306" s="53"/>
      <c r="G306" s="7"/>
      <c r="H306" s="18"/>
      <c r="I306" s="18"/>
    </row>
    <row r="307" spans="1:9" s="6" customFormat="1" ht="12.75">
      <c r="A307" s="53"/>
      <c r="B307" s="6" t="s">
        <v>263</v>
      </c>
      <c r="H307" s="18"/>
      <c r="I307" s="18"/>
    </row>
    <row r="308" spans="1:9" s="6" customFormat="1" ht="12.75">
      <c r="A308" s="53"/>
      <c r="H308" s="18"/>
      <c r="I308" s="18"/>
    </row>
    <row r="309" spans="1:9" s="6" customFormat="1" ht="12.75">
      <c r="A309" s="53"/>
      <c r="B309" s="6" t="s">
        <v>62</v>
      </c>
      <c r="C309" s="6" t="s">
        <v>17</v>
      </c>
      <c r="E309" s="7">
        <v>2</v>
      </c>
      <c r="G309" s="18"/>
      <c r="I309" s="42">
        <f>E309*G309</f>
        <v>0</v>
      </c>
    </row>
    <row r="310" spans="1:9" s="6" customFormat="1" ht="12.75">
      <c r="A310" s="53"/>
      <c r="E310" s="7"/>
      <c r="G310" s="7"/>
      <c r="H310" s="18"/>
      <c r="I310" s="18"/>
    </row>
    <row r="311" spans="1:9" s="6" customFormat="1" ht="12.75">
      <c r="A311" s="53">
        <v>2</v>
      </c>
      <c r="B311" s="6" t="s">
        <v>264</v>
      </c>
      <c r="E311" s="7"/>
      <c r="G311" s="7"/>
      <c r="H311" s="18"/>
      <c r="I311" s="18"/>
    </row>
    <row r="312" spans="1:9" s="6" customFormat="1" ht="12.75">
      <c r="A312" s="53"/>
      <c r="B312" s="21" t="s">
        <v>367</v>
      </c>
      <c r="E312" s="7"/>
      <c r="G312" s="7"/>
      <c r="H312" s="18"/>
      <c r="I312" s="18"/>
    </row>
    <row r="313" spans="1:9" s="6" customFormat="1" ht="12.75">
      <c r="A313" s="53"/>
      <c r="B313" s="21" t="s">
        <v>368</v>
      </c>
      <c r="E313" s="7"/>
      <c r="G313" s="7"/>
      <c r="H313" s="18"/>
      <c r="I313" s="18"/>
    </row>
    <row r="314" spans="1:9" s="6" customFormat="1" ht="12.75">
      <c r="A314" s="53"/>
      <c r="B314" s="6" t="s">
        <v>265</v>
      </c>
      <c r="E314" s="7"/>
      <c r="G314" s="7"/>
      <c r="H314" s="18"/>
      <c r="I314" s="18"/>
    </row>
    <row r="315" spans="1:9" s="6" customFormat="1" ht="12.75">
      <c r="A315" s="53"/>
      <c r="E315" s="7"/>
      <c r="G315" s="7"/>
      <c r="H315" s="18"/>
      <c r="I315" s="18"/>
    </row>
    <row r="316" spans="1:9" s="6" customFormat="1" ht="12.75">
      <c r="A316" s="53"/>
      <c r="C316" s="6" t="s">
        <v>39</v>
      </c>
      <c r="E316" s="7">
        <v>14</v>
      </c>
      <c r="G316" s="18"/>
      <c r="I316" s="42">
        <f>E316*G316</f>
        <v>0</v>
      </c>
    </row>
    <row r="317" spans="1:9" s="6" customFormat="1" ht="12.75">
      <c r="A317" s="53"/>
      <c r="E317" s="7"/>
      <c r="G317" s="7"/>
      <c r="H317" s="18"/>
      <c r="I317" s="18"/>
    </row>
    <row r="318" spans="1:9" s="6" customFormat="1" ht="12.75">
      <c r="A318" s="53">
        <v>3</v>
      </c>
      <c r="B318" s="21" t="s">
        <v>369</v>
      </c>
      <c r="E318" s="7"/>
      <c r="G318" s="7"/>
      <c r="H318" s="18"/>
      <c r="I318" s="18"/>
    </row>
    <row r="319" spans="1:9" s="6" customFormat="1" ht="12.75">
      <c r="A319" s="53"/>
      <c r="B319" s="21" t="s">
        <v>370</v>
      </c>
      <c r="E319" s="7"/>
      <c r="G319" s="7"/>
      <c r="H319" s="18"/>
      <c r="I319" s="18"/>
    </row>
    <row r="320" spans="1:9" s="6" customFormat="1" ht="12.75">
      <c r="A320" s="53"/>
      <c r="B320" s="6" t="s">
        <v>266</v>
      </c>
      <c r="E320" s="7"/>
      <c r="G320" s="7"/>
      <c r="H320" s="18"/>
      <c r="I320" s="18"/>
    </row>
    <row r="321" spans="1:9" s="6" customFormat="1" ht="12.75">
      <c r="A321" s="53"/>
      <c r="E321" s="7"/>
      <c r="G321" s="7"/>
      <c r="H321" s="18"/>
      <c r="I321" s="18"/>
    </row>
    <row r="322" spans="1:9" s="6" customFormat="1" ht="12.75">
      <c r="A322" s="53"/>
      <c r="C322" s="6" t="s">
        <v>17</v>
      </c>
      <c r="E322" s="7">
        <v>1</v>
      </c>
      <c r="G322" s="18"/>
      <c r="I322" s="42">
        <f>E322*G322</f>
        <v>0</v>
      </c>
    </row>
    <row r="323" spans="1:9" s="6" customFormat="1" ht="12.75">
      <c r="A323" s="53"/>
      <c r="E323" s="7"/>
      <c r="G323" s="7"/>
      <c r="H323" s="18"/>
      <c r="I323" s="18"/>
    </row>
    <row r="324" spans="1:9" s="6" customFormat="1" ht="12.75">
      <c r="A324" s="53">
        <v>4</v>
      </c>
      <c r="B324" s="21" t="s">
        <v>502</v>
      </c>
      <c r="E324" s="7"/>
      <c r="G324" s="7"/>
      <c r="H324" s="18"/>
      <c r="I324" s="18"/>
    </row>
    <row r="325" spans="1:9" s="6" customFormat="1" ht="12.75">
      <c r="A325" s="53"/>
      <c r="B325" s="21" t="s">
        <v>503</v>
      </c>
      <c r="E325" s="7"/>
      <c r="G325" s="7"/>
      <c r="H325" s="18"/>
      <c r="I325" s="18"/>
    </row>
    <row r="326" spans="1:9" s="6" customFormat="1" ht="12.75">
      <c r="A326" s="53"/>
      <c r="B326" s="21" t="s">
        <v>504</v>
      </c>
      <c r="E326" s="7"/>
      <c r="G326" s="7"/>
      <c r="H326" s="18"/>
      <c r="I326" s="18"/>
    </row>
    <row r="327" spans="1:9" s="6" customFormat="1" ht="12.75">
      <c r="A327" s="53"/>
      <c r="B327" s="21" t="s">
        <v>505</v>
      </c>
      <c r="E327" s="7"/>
      <c r="G327" s="7"/>
      <c r="H327" s="18"/>
      <c r="I327" s="18"/>
    </row>
    <row r="328" spans="1:9" s="6" customFormat="1" ht="12.75">
      <c r="A328" s="53"/>
      <c r="B328" s="21" t="s">
        <v>506</v>
      </c>
      <c r="E328" s="7"/>
      <c r="G328" s="7"/>
      <c r="H328" s="18"/>
      <c r="I328" s="18"/>
    </row>
    <row r="329" spans="1:9" s="6" customFormat="1" ht="12.75">
      <c r="A329" s="53"/>
      <c r="B329" s="21" t="s">
        <v>507</v>
      </c>
      <c r="E329" s="7"/>
      <c r="G329" s="7"/>
      <c r="H329" s="18"/>
      <c r="I329" s="18"/>
    </row>
    <row r="330" spans="1:9" s="6" customFormat="1" ht="12.75">
      <c r="A330" s="53"/>
      <c r="B330" s="21" t="s">
        <v>508</v>
      </c>
      <c r="E330" s="7"/>
      <c r="G330" s="7"/>
      <c r="H330" s="18"/>
      <c r="I330" s="18"/>
    </row>
    <row r="331" spans="1:9" s="6" customFormat="1" ht="12.75">
      <c r="A331" s="53"/>
      <c r="B331" s="21" t="s">
        <v>509</v>
      </c>
      <c r="E331" s="7"/>
      <c r="G331" s="7"/>
      <c r="H331" s="18"/>
      <c r="I331" s="18"/>
    </row>
    <row r="332" spans="1:9" s="6" customFormat="1" ht="12.75">
      <c r="A332" s="53"/>
      <c r="B332" s="21" t="s">
        <v>510</v>
      </c>
      <c r="E332" s="7"/>
      <c r="G332" s="7"/>
      <c r="H332" s="18"/>
      <c r="I332" s="18"/>
    </row>
    <row r="333" spans="1:9" s="6" customFormat="1" ht="12.75">
      <c r="A333" s="53"/>
      <c r="B333" s="21" t="s">
        <v>511</v>
      </c>
      <c r="E333" s="7"/>
      <c r="G333" s="7"/>
      <c r="H333" s="18"/>
      <c r="I333" s="18"/>
    </row>
    <row r="334" spans="1:9" s="6" customFormat="1" ht="12.75">
      <c r="A334" s="53"/>
      <c r="E334" s="7"/>
      <c r="G334" s="7"/>
      <c r="H334" s="18"/>
      <c r="I334" s="18"/>
    </row>
    <row r="335" spans="1:9" s="6" customFormat="1" ht="12.75">
      <c r="A335" s="53"/>
      <c r="C335" s="6" t="s">
        <v>246</v>
      </c>
      <c r="E335" s="7">
        <v>1</v>
      </c>
      <c r="G335" s="18"/>
      <c r="I335" s="42">
        <f>E335*G335</f>
        <v>0</v>
      </c>
    </row>
    <row r="336" spans="1:9" s="6" customFormat="1" ht="12.75">
      <c r="A336" s="53"/>
      <c r="E336" s="7"/>
      <c r="G336" s="18"/>
      <c r="I336" s="18"/>
    </row>
    <row r="337" spans="1:9" s="6" customFormat="1" ht="12.75">
      <c r="A337" s="53">
        <v>5</v>
      </c>
      <c r="B337" s="21" t="s">
        <v>513</v>
      </c>
      <c r="E337" s="7"/>
      <c r="G337" s="18"/>
      <c r="I337" s="18"/>
    </row>
    <row r="338" spans="1:9" s="6" customFormat="1" ht="12.75">
      <c r="A338" s="53"/>
      <c r="B338" s="21" t="s">
        <v>514</v>
      </c>
      <c r="E338" s="7"/>
      <c r="G338" s="18"/>
      <c r="I338" s="18"/>
    </row>
    <row r="339" spans="1:9" s="6" customFormat="1" ht="12.75">
      <c r="A339" s="53"/>
      <c r="B339" s="21" t="s">
        <v>516</v>
      </c>
      <c r="E339" s="7"/>
      <c r="G339" s="18"/>
      <c r="I339" s="18"/>
    </row>
    <row r="340" spans="1:9" s="6" customFormat="1" ht="12.75">
      <c r="A340" s="53"/>
      <c r="B340" s="21" t="s">
        <v>515</v>
      </c>
      <c r="E340" s="7"/>
      <c r="G340" s="18"/>
      <c r="I340" s="18"/>
    </row>
    <row r="341" spans="1:9" s="6" customFormat="1" ht="12.75">
      <c r="A341" s="53"/>
      <c r="B341" s="21" t="s">
        <v>376</v>
      </c>
      <c r="E341" s="7"/>
      <c r="G341" s="18"/>
      <c r="I341" s="18"/>
    </row>
    <row r="342" spans="1:9" s="6" customFormat="1" ht="12.75">
      <c r="A342" s="53"/>
      <c r="B342" s="21" t="s">
        <v>377</v>
      </c>
      <c r="E342" s="7"/>
      <c r="G342" s="18"/>
      <c r="I342" s="18"/>
    </row>
    <row r="343" spans="1:9" s="6" customFormat="1" ht="12.75">
      <c r="A343" s="53"/>
      <c r="B343" s="21" t="s">
        <v>378</v>
      </c>
      <c r="E343" s="7"/>
      <c r="G343" s="18"/>
      <c r="I343" s="18"/>
    </row>
    <row r="344" spans="1:9" s="6" customFormat="1" ht="12.75">
      <c r="A344" s="53"/>
      <c r="B344" s="21"/>
      <c r="E344" s="7"/>
      <c r="G344" s="18"/>
      <c r="I344" s="18"/>
    </row>
    <row r="345" spans="1:9" s="6" customFormat="1" ht="12.75">
      <c r="A345" s="53"/>
      <c r="C345" s="6" t="s">
        <v>17</v>
      </c>
      <c r="E345" s="7">
        <v>2</v>
      </c>
      <c r="G345" s="18"/>
      <c r="I345" s="42">
        <f>E345*G345</f>
        <v>0</v>
      </c>
    </row>
    <row r="346" spans="2:9" s="6" customFormat="1" ht="12.75">
      <c r="B346" s="47"/>
      <c r="C346" s="8"/>
      <c r="D346" s="47"/>
      <c r="E346" s="14"/>
      <c r="F346" s="8"/>
      <c r="G346" s="49"/>
      <c r="I346" s="42"/>
    </row>
    <row r="347" spans="1:9" s="6" customFormat="1" ht="12.75">
      <c r="A347" s="53">
        <v>6</v>
      </c>
      <c r="B347" s="47" t="s">
        <v>214</v>
      </c>
      <c r="C347" s="8"/>
      <c r="D347" s="47"/>
      <c r="E347" s="14"/>
      <c r="F347" s="8"/>
      <c r="G347" s="49"/>
      <c r="I347" s="42"/>
    </row>
    <row r="348" spans="2:9" s="6" customFormat="1" ht="12.75">
      <c r="B348" s="47" t="s">
        <v>379</v>
      </c>
      <c r="C348" s="8"/>
      <c r="D348" s="47"/>
      <c r="E348" s="14"/>
      <c r="F348" s="8"/>
      <c r="G348" s="49"/>
      <c r="I348" s="42"/>
    </row>
    <row r="349" spans="2:9" s="6" customFormat="1" ht="12.75">
      <c r="B349" s="47" t="s">
        <v>215</v>
      </c>
      <c r="C349" s="8"/>
      <c r="D349" s="47"/>
      <c r="E349" s="14"/>
      <c r="F349" s="8"/>
      <c r="G349" s="49"/>
      <c r="I349" s="42"/>
    </row>
    <row r="350" spans="2:9" s="6" customFormat="1" ht="12.75">
      <c r="B350" s="47" t="s">
        <v>517</v>
      </c>
      <c r="C350" s="8"/>
      <c r="D350" s="47"/>
      <c r="E350" s="14"/>
      <c r="F350" s="8"/>
      <c r="G350" s="49"/>
      <c r="I350" s="42"/>
    </row>
    <row r="351" spans="2:9" s="6" customFormat="1" ht="12.75">
      <c r="B351" s="47" t="s">
        <v>518</v>
      </c>
      <c r="C351" s="8"/>
      <c r="D351" s="47"/>
      <c r="E351" s="14"/>
      <c r="F351" s="8"/>
      <c r="G351" s="49"/>
      <c r="I351" s="42"/>
    </row>
    <row r="352" spans="2:9" s="6" customFormat="1" ht="12.75">
      <c r="B352" s="47" t="s">
        <v>519</v>
      </c>
      <c r="C352" s="8"/>
      <c r="D352" s="47"/>
      <c r="E352" s="14"/>
      <c r="F352" s="8"/>
      <c r="G352" s="49"/>
      <c r="I352" s="42"/>
    </row>
    <row r="353" spans="2:9" s="6" customFormat="1" ht="12.75">
      <c r="B353" s="47"/>
      <c r="C353" s="8"/>
      <c r="D353" s="47"/>
      <c r="E353" s="14"/>
      <c r="F353" s="8"/>
      <c r="G353" s="49"/>
      <c r="I353" s="42"/>
    </row>
    <row r="354" spans="2:9" s="6" customFormat="1" ht="12.75">
      <c r="B354" s="47"/>
      <c r="C354" s="47" t="s">
        <v>17</v>
      </c>
      <c r="E354" s="14">
        <v>1</v>
      </c>
      <c r="F354" s="8"/>
      <c r="G354" s="49"/>
      <c r="I354" s="42">
        <f>E354*G354</f>
        <v>0</v>
      </c>
    </row>
    <row r="355" spans="1:9" s="6" customFormat="1" ht="12.75">
      <c r="A355" s="53"/>
      <c r="E355" s="7"/>
      <c r="G355" s="7"/>
      <c r="H355" s="18"/>
      <c r="I355" s="18"/>
    </row>
    <row r="356" spans="1:9" s="6" customFormat="1" ht="12.75">
      <c r="A356" s="53"/>
      <c r="B356" s="54" t="s">
        <v>267</v>
      </c>
      <c r="C356" s="54"/>
      <c r="D356" s="54"/>
      <c r="E356" s="55"/>
      <c r="F356" s="54"/>
      <c r="G356" s="55"/>
      <c r="H356" s="33"/>
      <c r="I356" s="33">
        <f>SUM(I304:I355)</f>
        <v>0</v>
      </c>
    </row>
    <row r="357" spans="1:9" s="6" customFormat="1" ht="12.75">
      <c r="A357" s="53"/>
      <c r="E357" s="7"/>
      <c r="G357" s="7"/>
      <c r="H357" s="18"/>
      <c r="I357" s="18"/>
    </row>
    <row r="358" spans="1:9" s="6" customFormat="1" ht="12.75">
      <c r="A358" s="53"/>
      <c r="E358" s="7"/>
      <c r="G358" s="7"/>
      <c r="H358" s="18"/>
      <c r="I358" s="18"/>
    </row>
    <row r="359" spans="1:9" s="6" customFormat="1" ht="12.75">
      <c r="A359" s="53"/>
      <c r="B359" s="6" t="s">
        <v>268</v>
      </c>
      <c r="E359" s="7"/>
      <c r="G359" s="7"/>
      <c r="H359" s="18"/>
      <c r="I359" s="18"/>
    </row>
    <row r="360" spans="1:9" s="6" customFormat="1" ht="12.75">
      <c r="A360" s="53"/>
      <c r="E360" s="7"/>
      <c r="G360" s="7"/>
      <c r="H360" s="18"/>
      <c r="I360" s="18"/>
    </row>
    <row r="361" spans="1:9" s="6" customFormat="1" ht="12.75">
      <c r="A361" s="53">
        <v>1</v>
      </c>
      <c r="B361" s="21" t="s">
        <v>490</v>
      </c>
      <c r="E361" s="7"/>
      <c r="G361" s="7"/>
      <c r="H361" s="18"/>
      <c r="I361" s="18"/>
    </row>
    <row r="362" spans="1:9" s="6" customFormat="1" ht="12.75">
      <c r="A362" s="53"/>
      <c r="B362" s="6" t="s">
        <v>477</v>
      </c>
      <c r="E362" s="7"/>
      <c r="G362" s="7"/>
      <c r="H362" s="18"/>
      <c r="I362" s="18"/>
    </row>
    <row r="363" spans="1:9" s="6" customFormat="1" ht="12.75">
      <c r="A363" s="53"/>
      <c r="B363" s="6" t="s">
        <v>478</v>
      </c>
      <c r="E363" s="7"/>
      <c r="G363" s="7"/>
      <c r="H363" s="18"/>
      <c r="I363" s="18"/>
    </row>
    <row r="364" spans="1:9" s="6" customFormat="1" ht="12.75">
      <c r="A364" s="53"/>
      <c r="B364" s="6" t="s">
        <v>479</v>
      </c>
      <c r="E364" s="7"/>
      <c r="G364" s="7"/>
      <c r="H364" s="18"/>
      <c r="I364" s="18"/>
    </row>
    <row r="365" spans="1:9" s="6" customFormat="1" ht="12.75">
      <c r="A365" s="53"/>
      <c r="B365" s="6" t="s">
        <v>480</v>
      </c>
      <c r="E365" s="7"/>
      <c r="G365" s="7"/>
      <c r="H365" s="18"/>
      <c r="I365" s="18"/>
    </row>
    <row r="366" spans="1:9" s="6" customFormat="1" ht="12.75">
      <c r="A366" s="53"/>
      <c r="B366" s="21" t="s">
        <v>489</v>
      </c>
      <c r="E366" s="7"/>
      <c r="G366" s="7"/>
      <c r="H366" s="18"/>
      <c r="I366" s="18"/>
    </row>
    <row r="367" spans="1:9" s="6" customFormat="1" ht="12.75">
      <c r="A367" s="53"/>
      <c r="B367" s="6" t="s">
        <v>481</v>
      </c>
      <c r="E367" s="7"/>
      <c r="G367" s="7"/>
      <c r="H367" s="18"/>
      <c r="I367" s="18"/>
    </row>
    <row r="368" spans="1:9" s="6" customFormat="1" ht="12.75">
      <c r="A368" s="53"/>
      <c r="B368" s="6" t="s">
        <v>482</v>
      </c>
      <c r="E368" s="7"/>
      <c r="G368" s="7"/>
      <c r="H368" s="18"/>
      <c r="I368" s="18"/>
    </row>
    <row r="369" spans="1:9" s="6" customFormat="1" ht="12.75">
      <c r="A369" s="53"/>
      <c r="B369" s="6" t="s">
        <v>483</v>
      </c>
      <c r="E369" s="7"/>
      <c r="G369" s="7"/>
      <c r="H369" s="18"/>
      <c r="I369" s="18"/>
    </row>
    <row r="370" spans="1:9" s="6" customFormat="1" ht="12.75">
      <c r="A370" s="53"/>
      <c r="B370" s="6" t="s">
        <v>484</v>
      </c>
      <c r="E370" s="7"/>
      <c r="G370" s="7"/>
      <c r="H370" s="18"/>
      <c r="I370" s="18"/>
    </row>
    <row r="371" spans="1:9" s="6" customFormat="1" ht="12.75">
      <c r="A371" s="53"/>
      <c r="B371" s="6" t="s">
        <v>485</v>
      </c>
      <c r="E371" s="7"/>
      <c r="G371" s="7"/>
      <c r="H371" s="18"/>
      <c r="I371" s="18"/>
    </row>
    <row r="372" spans="1:9" s="6" customFormat="1" ht="12.75">
      <c r="A372" s="53"/>
      <c r="B372" s="6" t="s">
        <v>486</v>
      </c>
      <c r="E372" s="7"/>
      <c r="G372" s="7"/>
      <c r="H372" s="18"/>
      <c r="I372" s="18"/>
    </row>
    <row r="373" spans="1:9" s="6" customFormat="1" ht="12.75">
      <c r="A373" s="53"/>
      <c r="B373" s="6" t="s">
        <v>487</v>
      </c>
      <c r="E373" s="7"/>
      <c r="G373" s="7"/>
      <c r="H373" s="18"/>
      <c r="I373" s="18"/>
    </row>
    <row r="374" spans="1:9" s="6" customFormat="1" ht="12.75">
      <c r="A374" s="53"/>
      <c r="B374" s="21"/>
      <c r="E374" s="7"/>
      <c r="G374" s="7"/>
      <c r="H374" s="18"/>
      <c r="I374" s="18"/>
    </row>
    <row r="375" spans="1:9" s="6" customFormat="1" ht="12.75">
      <c r="A375" s="53"/>
      <c r="B375" s="6" t="s">
        <v>25</v>
      </c>
      <c r="C375" s="6" t="s">
        <v>12</v>
      </c>
      <c r="E375" s="7">
        <v>1.5</v>
      </c>
      <c r="H375" s="18"/>
      <c r="I375" s="42">
        <f>E375*H375</f>
        <v>0</v>
      </c>
    </row>
    <row r="376" spans="1:9" s="6" customFormat="1" ht="12.75">
      <c r="A376" s="53"/>
      <c r="B376" s="6" t="s">
        <v>26</v>
      </c>
      <c r="C376" s="6" t="s">
        <v>19</v>
      </c>
      <c r="E376" s="7">
        <v>9</v>
      </c>
      <c r="H376" s="18"/>
      <c r="I376" s="42">
        <f>E376*H376</f>
        <v>0</v>
      </c>
    </row>
    <row r="377" spans="1:9" s="6" customFormat="1" ht="12.75">
      <c r="A377" s="53"/>
      <c r="B377" s="6" t="s">
        <v>254</v>
      </c>
      <c r="C377" s="6" t="s">
        <v>32</v>
      </c>
      <c r="E377" s="7">
        <v>120</v>
      </c>
      <c r="H377" s="18"/>
      <c r="I377" s="42">
        <f>E377*H377</f>
        <v>0</v>
      </c>
    </row>
    <row r="378" spans="1:9" s="6" customFormat="1" ht="12.75">
      <c r="A378" s="53"/>
      <c r="B378" s="6" t="s">
        <v>255</v>
      </c>
      <c r="C378" s="6" t="s">
        <v>17</v>
      </c>
      <c r="E378" s="7">
        <v>3</v>
      </c>
      <c r="H378" s="18"/>
      <c r="I378" s="42">
        <f>E378*H378</f>
        <v>0</v>
      </c>
    </row>
    <row r="379" spans="1:9" s="6" customFormat="1" ht="12.75">
      <c r="A379" s="53"/>
      <c r="E379" s="7"/>
      <c r="G379" s="7"/>
      <c r="H379" s="18"/>
      <c r="I379" s="18"/>
    </row>
    <row r="380" spans="1:9" s="6" customFormat="1" ht="12.75">
      <c r="A380" s="53"/>
      <c r="B380" s="54" t="s">
        <v>269</v>
      </c>
      <c r="C380" s="54"/>
      <c r="D380" s="54"/>
      <c r="E380" s="55"/>
      <c r="F380" s="54"/>
      <c r="G380" s="55"/>
      <c r="H380" s="33"/>
      <c r="I380" s="33">
        <f>SUM(I375:I379)</f>
        <v>0</v>
      </c>
    </row>
    <row r="381" spans="1:9" s="6" customFormat="1" ht="12.75">
      <c r="A381" s="53"/>
      <c r="B381" s="54" t="s">
        <v>270</v>
      </c>
      <c r="C381" s="54"/>
      <c r="D381" s="54"/>
      <c r="E381" s="55"/>
      <c r="F381" s="54"/>
      <c r="G381" s="55"/>
      <c r="H381" s="33"/>
      <c r="I381" s="33">
        <f>I296+I356+I380</f>
        <v>0</v>
      </c>
    </row>
    <row r="382" spans="1:9" s="6" customFormat="1" ht="12.75">
      <c r="A382" s="53"/>
      <c r="E382" s="7"/>
      <c r="G382" s="7"/>
      <c r="H382" s="18"/>
      <c r="I382" s="18"/>
    </row>
    <row r="383" spans="1:9" s="6" customFormat="1" ht="12.75">
      <c r="A383" s="53"/>
      <c r="E383" s="7"/>
      <c r="G383" s="7"/>
      <c r="H383" s="18"/>
      <c r="I383" s="18"/>
    </row>
    <row r="384" spans="1:9" s="6" customFormat="1" ht="12.75">
      <c r="A384" s="56"/>
      <c r="B384" s="57" t="s">
        <v>375</v>
      </c>
      <c r="C384" s="57"/>
      <c r="D384" s="57"/>
      <c r="E384" s="7"/>
      <c r="G384" s="7"/>
      <c r="H384" s="18"/>
      <c r="I384" s="18"/>
    </row>
    <row r="385" spans="1:9" s="6" customFormat="1" ht="12.75">
      <c r="A385" s="56"/>
      <c r="B385" s="57"/>
      <c r="C385" s="57"/>
      <c r="D385" s="57"/>
      <c r="E385" s="7"/>
      <c r="G385" s="7"/>
      <c r="H385" s="18"/>
      <c r="I385" s="18"/>
    </row>
    <row r="386" spans="1:9" s="6" customFormat="1" ht="12.75">
      <c r="A386" s="53"/>
      <c r="B386" s="21" t="s">
        <v>373</v>
      </c>
      <c r="E386" s="7"/>
      <c r="G386" s="7"/>
      <c r="H386" s="18"/>
      <c r="I386" s="18"/>
    </row>
    <row r="387" spans="1:9" s="6" customFormat="1" ht="12.75">
      <c r="A387" s="53"/>
      <c r="E387" s="7"/>
      <c r="G387" s="7"/>
      <c r="H387" s="18"/>
      <c r="I387" s="18"/>
    </row>
    <row r="388" spans="1:9" s="6" customFormat="1" ht="12.75">
      <c r="A388" s="53">
        <v>1</v>
      </c>
      <c r="B388" s="21" t="s">
        <v>371</v>
      </c>
      <c r="E388" s="7"/>
      <c r="G388" s="7"/>
      <c r="H388" s="18"/>
      <c r="I388" s="18"/>
    </row>
    <row r="389" spans="1:9" s="6" customFormat="1" ht="12.75">
      <c r="A389" s="53"/>
      <c r="B389" s="6" t="s">
        <v>372</v>
      </c>
      <c r="E389" s="7"/>
      <c r="G389" s="7"/>
      <c r="H389" s="18"/>
      <c r="I389" s="18"/>
    </row>
    <row r="390" spans="1:9" s="6" customFormat="1" ht="12.75">
      <c r="A390" s="53"/>
      <c r="E390" s="7"/>
      <c r="G390" s="7"/>
      <c r="H390" s="18"/>
      <c r="I390" s="18"/>
    </row>
    <row r="391" spans="1:9" s="6" customFormat="1" ht="12.75">
      <c r="A391" s="53"/>
      <c r="C391" s="6" t="s">
        <v>246</v>
      </c>
      <c r="E391" s="7">
        <v>1</v>
      </c>
      <c r="G391" s="18"/>
      <c r="I391" s="42">
        <f>E391*G391</f>
        <v>0</v>
      </c>
    </row>
    <row r="392" spans="1:9" s="6" customFormat="1" ht="12.75">
      <c r="A392" s="53"/>
      <c r="E392" s="7"/>
      <c r="G392" s="7"/>
      <c r="H392" s="18"/>
      <c r="I392" s="18"/>
    </row>
    <row r="393" spans="1:9" s="6" customFormat="1" ht="12.75">
      <c r="A393" s="53"/>
      <c r="B393" s="64" t="s">
        <v>374</v>
      </c>
      <c r="C393" s="54"/>
      <c r="D393" s="54"/>
      <c r="E393" s="55"/>
      <c r="F393" s="54"/>
      <c r="G393" s="55"/>
      <c r="H393" s="33"/>
      <c r="I393" s="33">
        <f>SUM(I389:I392)</f>
        <v>0</v>
      </c>
    </row>
    <row r="394" spans="1:9" s="6" customFormat="1" ht="12.75">
      <c r="A394" s="53"/>
      <c r="E394" s="7"/>
      <c r="G394" s="7"/>
      <c r="H394" s="18"/>
      <c r="I394" s="18"/>
    </row>
    <row r="395" spans="1:9" s="6" customFormat="1" ht="12.75">
      <c r="A395" s="53"/>
      <c r="E395" s="7"/>
      <c r="G395" s="7"/>
      <c r="H395" s="18"/>
      <c r="I395" s="18"/>
    </row>
    <row r="396" spans="1:9" s="6" customFormat="1" ht="12.75">
      <c r="A396" s="53"/>
      <c r="E396" s="7"/>
      <c r="G396" s="7"/>
      <c r="H396" s="18"/>
      <c r="I396" s="18"/>
    </row>
    <row r="397" spans="1:9" s="6" customFormat="1" ht="12.75">
      <c r="A397" s="53"/>
      <c r="E397" s="7"/>
      <c r="G397" s="7"/>
      <c r="H397" s="18"/>
      <c r="I397" s="18"/>
    </row>
    <row r="398" spans="1:9" s="6" customFormat="1" ht="12.75">
      <c r="A398" s="53"/>
      <c r="E398" s="7"/>
      <c r="G398" s="7"/>
      <c r="H398" s="18"/>
      <c r="I398" s="18"/>
    </row>
    <row r="399" spans="1:9" s="6" customFormat="1" ht="12.75">
      <c r="A399" s="53"/>
      <c r="E399" s="7"/>
      <c r="G399" s="7"/>
      <c r="H399" s="18"/>
      <c r="I399" s="18"/>
    </row>
    <row r="400" spans="1:9" s="6" customFormat="1" ht="23.25">
      <c r="A400" s="294" t="s">
        <v>40</v>
      </c>
      <c r="B400" s="294"/>
      <c r="C400" s="294"/>
      <c r="D400" s="294"/>
      <c r="E400" s="294"/>
      <c r="F400" s="294"/>
      <c r="G400" s="294"/>
      <c r="H400" s="294"/>
      <c r="I400" s="294"/>
    </row>
    <row r="401" spans="1:9" s="6" customFormat="1" ht="12.75">
      <c r="A401" s="53"/>
      <c r="E401" s="7"/>
      <c r="G401" s="7"/>
      <c r="H401" s="18"/>
      <c r="I401" s="18"/>
    </row>
    <row r="402" spans="1:9" s="6" customFormat="1" ht="12.75">
      <c r="A402" s="53"/>
      <c r="E402" s="7"/>
      <c r="G402" s="7"/>
      <c r="H402" s="18"/>
      <c r="I402" s="18"/>
    </row>
    <row r="403" spans="1:9" s="6" customFormat="1" ht="12.75">
      <c r="A403" s="53"/>
      <c r="E403" s="7"/>
      <c r="G403" s="7"/>
      <c r="H403" s="18"/>
      <c r="I403" s="18"/>
    </row>
    <row r="404" spans="1:9" s="6" customFormat="1" ht="12.75">
      <c r="A404" s="53"/>
      <c r="B404" s="57" t="s">
        <v>1043</v>
      </c>
      <c r="C404" s="57"/>
      <c r="D404" s="57"/>
      <c r="E404" s="59"/>
      <c r="F404" s="57"/>
      <c r="G404" s="59"/>
      <c r="H404" s="60"/>
      <c r="I404" s="60">
        <f>I231</f>
        <v>0</v>
      </c>
    </row>
    <row r="405" spans="1:9" s="6" customFormat="1" ht="12.75">
      <c r="A405" s="53"/>
      <c r="B405" s="57" t="s">
        <v>1044</v>
      </c>
      <c r="C405" s="57"/>
      <c r="D405" s="57"/>
      <c r="E405" s="59"/>
      <c r="F405" s="57"/>
      <c r="G405" s="59"/>
      <c r="H405" s="60"/>
      <c r="I405" s="60">
        <f>I381</f>
        <v>0</v>
      </c>
    </row>
    <row r="406" spans="1:9" s="6" customFormat="1" ht="12.75">
      <c r="A406" s="53"/>
      <c r="B406" s="57" t="s">
        <v>1045</v>
      </c>
      <c r="C406" s="57"/>
      <c r="D406" s="57"/>
      <c r="E406" s="59"/>
      <c r="F406" s="57"/>
      <c r="G406" s="59"/>
      <c r="H406" s="60"/>
      <c r="I406" s="60">
        <f>I391</f>
        <v>0</v>
      </c>
    </row>
    <row r="407" spans="1:9" s="6" customFormat="1" ht="12.75">
      <c r="A407" s="53"/>
      <c r="B407" s="61"/>
      <c r="C407" s="61"/>
      <c r="D407" s="61"/>
      <c r="E407" s="62"/>
      <c r="F407" s="61"/>
      <c r="G407" s="62"/>
      <c r="H407" s="63"/>
      <c r="I407" s="63"/>
    </row>
    <row r="408" spans="1:9" s="57" customFormat="1" ht="12.75">
      <c r="A408" s="56"/>
      <c r="B408" s="57" t="s">
        <v>56</v>
      </c>
      <c r="E408" s="59"/>
      <c r="G408" s="59"/>
      <c r="H408" s="60"/>
      <c r="I408" s="60">
        <f>SUM(I404:I407)</f>
        <v>0</v>
      </c>
    </row>
    <row r="409" spans="1:9" s="6" customFormat="1" ht="12.75">
      <c r="A409" s="53"/>
      <c r="B409" s="57" t="s">
        <v>271</v>
      </c>
      <c r="E409" s="7"/>
      <c r="G409" s="7"/>
      <c r="H409" s="18"/>
      <c r="I409" s="60">
        <f>I408*0.25</f>
        <v>0</v>
      </c>
    </row>
    <row r="410" spans="1:9" s="6" customFormat="1" ht="12.75">
      <c r="A410" s="53"/>
      <c r="B410" s="57" t="s">
        <v>57</v>
      </c>
      <c r="E410" s="7"/>
      <c r="G410" s="7"/>
      <c r="H410" s="18"/>
      <c r="I410" s="60">
        <f>SUM(I408:I409)</f>
        <v>0</v>
      </c>
    </row>
    <row r="411" spans="1:9" s="6" customFormat="1" ht="12.75">
      <c r="A411" s="53"/>
      <c r="E411" s="7"/>
      <c r="G411" s="7"/>
      <c r="H411" s="18"/>
      <c r="I411" s="18"/>
    </row>
    <row r="412" spans="1:9" s="6" customFormat="1" ht="12.75">
      <c r="A412" s="53"/>
      <c r="E412" s="7"/>
      <c r="G412" s="7"/>
      <c r="H412" s="18"/>
      <c r="I412" s="18"/>
    </row>
    <row r="413" spans="5:8" s="6" customFormat="1" ht="12.75">
      <c r="E413" s="7"/>
      <c r="F413" s="5" t="s">
        <v>43</v>
      </c>
      <c r="G413" s="7"/>
      <c r="H413" s="5"/>
    </row>
    <row r="414" spans="5:8" s="6" customFormat="1" ht="12.75">
      <c r="E414" s="7"/>
      <c r="F414" s="5"/>
      <c r="G414" s="7"/>
      <c r="H414" s="5"/>
    </row>
    <row r="415" spans="5:7" s="6" customFormat="1" ht="12.75">
      <c r="E415" s="7"/>
      <c r="F415" s="5" t="s">
        <v>44</v>
      </c>
      <c r="G415" s="7"/>
    </row>
    <row r="416" spans="1:9" s="6" customFormat="1" ht="12.75">
      <c r="A416" s="53"/>
      <c r="E416" s="7"/>
      <c r="G416" s="7"/>
      <c r="H416" s="18"/>
      <c r="I416" s="18"/>
    </row>
  </sheetData>
  <sheetProtection/>
  <mergeCells count="2">
    <mergeCell ref="A8:I8"/>
    <mergeCell ref="A400:I400"/>
  </mergeCells>
  <printOptions/>
  <pageMargins left="0.5905511811023623" right="0.3937007874015748" top="0.5905511811023623" bottom="0.5905511811023623" header="0" footer="0"/>
  <pageSetup horizontalDpi="300" verticalDpi="300" orientation="portrait" paperSize="9" r:id="rId1"/>
  <headerFooter alignWithMargins="0">
    <oddHeader>&amp;C&amp;P</oddHeader>
  </headerFooter>
  <rowBreaks count="7" manualBreakCount="7">
    <brk id="60" max="8" man="1"/>
    <brk id="118" max="8" man="1"/>
    <brk id="176" max="8" man="1"/>
    <brk id="233" max="8" man="1"/>
    <brk id="290" max="8" man="1"/>
    <brk id="345" max="8" man="1"/>
    <brk id="39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="80" zoomScaleNormal="80" zoomScalePageLayoutView="0" workbookViewId="0" topLeftCell="A64">
      <selection activeCell="E105" sqref="E105"/>
    </sheetView>
  </sheetViews>
  <sheetFormatPr defaultColWidth="9.140625" defaultRowHeight="12.75"/>
  <cols>
    <col min="1" max="1" width="5.57421875" style="110" customWidth="1"/>
    <col min="2" max="2" width="37.28125" style="109" customWidth="1"/>
    <col min="3" max="4" width="9.140625" style="81" customWidth="1"/>
    <col min="5" max="5" width="12.00390625" style="82" customWidth="1"/>
    <col min="6" max="6" width="15.28125" style="82" customWidth="1"/>
    <col min="7" max="7" width="20.7109375" style="83" customWidth="1"/>
    <col min="8" max="16384" width="9.140625" style="84" customWidth="1"/>
  </cols>
  <sheetData>
    <row r="1" spans="1:7" s="79" customFormat="1" ht="31.5" customHeight="1">
      <c r="A1" s="296" t="s">
        <v>639</v>
      </c>
      <c r="B1" s="296"/>
      <c r="C1" s="296"/>
      <c r="D1" s="296"/>
      <c r="E1" s="296"/>
      <c r="F1" s="296"/>
      <c r="G1" s="78"/>
    </row>
    <row r="2" spans="1:7" s="79" customFormat="1" ht="18.75">
      <c r="A2" s="297" t="s">
        <v>640</v>
      </c>
      <c r="B2" s="297"/>
      <c r="C2" s="297"/>
      <c r="D2" s="297"/>
      <c r="E2" s="297"/>
      <c r="F2" s="297"/>
      <c r="G2" s="78"/>
    </row>
    <row r="3" spans="1:2" ht="15.75">
      <c r="A3" s="298"/>
      <c r="B3" s="298"/>
    </row>
    <row r="4" spans="1:2" ht="16.5" thickBot="1">
      <c r="A4" s="85"/>
      <c r="B4" s="80"/>
    </row>
    <row r="5" spans="1:6" ht="26.25" thickBot="1">
      <c r="A5" s="86" t="s">
        <v>641</v>
      </c>
      <c r="B5" s="87" t="s">
        <v>642</v>
      </c>
      <c r="C5" s="87" t="s">
        <v>643</v>
      </c>
      <c r="D5" s="87" t="s">
        <v>17</v>
      </c>
      <c r="E5" s="88" t="s">
        <v>644</v>
      </c>
      <c r="F5" s="89" t="s">
        <v>645</v>
      </c>
    </row>
    <row r="6" spans="1:6" ht="15.75">
      <c r="A6" s="90"/>
      <c r="B6" s="91" t="s">
        <v>646</v>
      </c>
      <c r="C6" s="92"/>
      <c r="D6" s="92"/>
      <c r="E6" s="93"/>
      <c r="F6" s="94"/>
    </row>
    <row r="7" spans="1:6" ht="15.75">
      <c r="A7" s="95"/>
      <c r="B7" s="96"/>
      <c r="C7" s="97"/>
      <c r="D7" s="97"/>
      <c r="E7" s="98"/>
      <c r="F7" s="99"/>
    </row>
    <row r="8" spans="1:6" ht="51">
      <c r="A8" s="100" t="s">
        <v>647</v>
      </c>
      <c r="B8" s="101" t="s">
        <v>648</v>
      </c>
      <c r="C8" s="102" t="s">
        <v>17</v>
      </c>
      <c r="D8" s="102">
        <v>3</v>
      </c>
      <c r="E8" s="103"/>
      <c r="F8" s="104">
        <f>D8*E8</f>
        <v>0</v>
      </c>
    </row>
    <row r="9" spans="1:6" ht="38.25">
      <c r="A9" s="100" t="s">
        <v>649</v>
      </c>
      <c r="B9" s="105" t="s">
        <v>650</v>
      </c>
      <c r="C9" s="102" t="s">
        <v>17</v>
      </c>
      <c r="D9" s="102">
        <v>3</v>
      </c>
      <c r="E9" s="103"/>
      <c r="F9" s="104">
        <f aca="true" t="shared" si="0" ref="F9:F42">D9*E9</f>
        <v>0</v>
      </c>
    </row>
    <row r="10" spans="1:6" ht="38.25">
      <c r="A10" s="100" t="s">
        <v>651</v>
      </c>
      <c r="B10" s="106" t="s">
        <v>652</v>
      </c>
      <c r="C10" s="102" t="s">
        <v>17</v>
      </c>
      <c r="D10" s="102">
        <v>1</v>
      </c>
      <c r="E10" s="103"/>
      <c r="F10" s="104">
        <f t="shared" si="0"/>
        <v>0</v>
      </c>
    </row>
    <row r="11" spans="1:6" ht="63.75">
      <c r="A11" s="100" t="s">
        <v>653</v>
      </c>
      <c r="B11" s="107" t="s">
        <v>654</v>
      </c>
      <c r="C11" s="102" t="s">
        <v>17</v>
      </c>
      <c r="D11" s="102">
        <v>1</v>
      </c>
      <c r="E11" s="103"/>
      <c r="F11" s="104">
        <f t="shared" si="0"/>
        <v>0</v>
      </c>
    </row>
    <row r="12" spans="1:6" ht="76.5">
      <c r="A12" s="100" t="s">
        <v>655</v>
      </c>
      <c r="B12" s="105" t="s">
        <v>656</v>
      </c>
      <c r="C12" s="102" t="s">
        <v>17</v>
      </c>
      <c r="D12" s="102">
        <v>1</v>
      </c>
      <c r="E12" s="103"/>
      <c r="F12" s="104">
        <f t="shared" si="0"/>
        <v>0</v>
      </c>
    </row>
    <row r="13" spans="1:6" ht="12.75">
      <c r="A13" s="100" t="s">
        <v>657</v>
      </c>
      <c r="B13" s="105" t="s">
        <v>658</v>
      </c>
      <c r="C13" s="102" t="s">
        <v>17</v>
      </c>
      <c r="D13" s="102">
        <v>2</v>
      </c>
      <c r="E13" s="103"/>
      <c r="F13" s="104">
        <f t="shared" si="0"/>
        <v>0</v>
      </c>
    </row>
    <row r="14" spans="1:6" ht="12.75">
      <c r="A14" s="100" t="s">
        <v>659</v>
      </c>
      <c r="B14" s="107" t="s">
        <v>660</v>
      </c>
      <c r="C14" s="102" t="s">
        <v>17</v>
      </c>
      <c r="D14" s="102">
        <v>3</v>
      </c>
      <c r="E14" s="103"/>
      <c r="F14" s="104">
        <f>D14*E14</f>
        <v>0</v>
      </c>
    </row>
    <row r="15" spans="1:6" ht="38.25">
      <c r="A15" s="100" t="s">
        <v>661</v>
      </c>
      <c r="B15" s="108" t="s">
        <v>662</v>
      </c>
      <c r="C15" s="102" t="s">
        <v>17</v>
      </c>
      <c r="D15" s="102">
        <v>1</v>
      </c>
      <c r="E15" s="103"/>
      <c r="F15" s="104">
        <f>D15*E15</f>
        <v>0</v>
      </c>
    </row>
    <row r="16" spans="1:6" ht="12.75">
      <c r="A16" s="100" t="s">
        <v>663</v>
      </c>
      <c r="B16" s="101" t="s">
        <v>664</v>
      </c>
      <c r="C16" s="102" t="s">
        <v>17</v>
      </c>
      <c r="D16" s="102">
        <v>2</v>
      </c>
      <c r="E16" s="103"/>
      <c r="F16" s="104">
        <f t="shared" si="0"/>
        <v>0</v>
      </c>
    </row>
    <row r="17" spans="1:6" ht="12.75">
      <c r="A17" s="100" t="s">
        <v>665</v>
      </c>
      <c r="B17" s="101" t="s">
        <v>666</v>
      </c>
      <c r="C17" s="102" t="s">
        <v>17</v>
      </c>
      <c r="D17" s="102">
        <v>9</v>
      </c>
      <c r="E17" s="103"/>
      <c r="F17" s="104">
        <f t="shared" si="0"/>
        <v>0</v>
      </c>
    </row>
    <row r="18" spans="1:6" ht="12.75">
      <c r="A18" s="100" t="s">
        <v>667</v>
      </c>
      <c r="B18" s="101" t="s">
        <v>668</v>
      </c>
      <c r="C18" s="102" t="s">
        <v>17</v>
      </c>
      <c r="D18" s="102">
        <v>7</v>
      </c>
      <c r="E18" s="103"/>
      <c r="F18" s="104">
        <f t="shared" si="0"/>
        <v>0</v>
      </c>
    </row>
    <row r="19" spans="1:6" ht="12.75">
      <c r="A19" s="100" t="s">
        <v>669</v>
      </c>
      <c r="B19" s="101" t="s">
        <v>670</v>
      </c>
      <c r="C19" s="102" t="s">
        <v>17</v>
      </c>
      <c r="D19" s="102">
        <v>1</v>
      </c>
      <c r="E19" s="103"/>
      <c r="F19" s="104">
        <f t="shared" si="0"/>
        <v>0</v>
      </c>
    </row>
    <row r="20" spans="1:6" ht="12.75">
      <c r="A20" s="100" t="s">
        <v>671</v>
      </c>
      <c r="B20" s="101" t="s">
        <v>672</v>
      </c>
      <c r="C20" s="102" t="s">
        <v>17</v>
      </c>
      <c r="D20" s="102">
        <v>4</v>
      </c>
      <c r="E20" s="103"/>
      <c r="F20" s="104">
        <f t="shared" si="0"/>
        <v>0</v>
      </c>
    </row>
    <row r="21" spans="1:6" ht="12.75">
      <c r="A21" s="100" t="s">
        <v>673</v>
      </c>
      <c r="B21" s="101" t="s">
        <v>674</v>
      </c>
      <c r="C21" s="102" t="s">
        <v>17</v>
      </c>
      <c r="D21" s="102">
        <v>4</v>
      </c>
      <c r="E21" s="103"/>
      <c r="F21" s="104">
        <f t="shared" si="0"/>
        <v>0</v>
      </c>
    </row>
    <row r="22" spans="1:6" ht="12.75">
      <c r="A22" s="100" t="s">
        <v>675</v>
      </c>
      <c r="B22" s="101" t="s">
        <v>676</v>
      </c>
      <c r="C22" s="102" t="s">
        <v>17</v>
      </c>
      <c r="D22" s="102">
        <v>4</v>
      </c>
      <c r="E22" s="103"/>
      <c r="F22" s="104">
        <f t="shared" si="0"/>
        <v>0</v>
      </c>
    </row>
    <row r="23" spans="1:6" ht="12.75">
      <c r="A23" s="100" t="s">
        <v>677</v>
      </c>
      <c r="B23" s="108" t="s">
        <v>678</v>
      </c>
      <c r="C23" s="102" t="s">
        <v>17</v>
      </c>
      <c r="D23" s="102">
        <v>1</v>
      </c>
      <c r="E23" s="103"/>
      <c r="F23" s="104">
        <f t="shared" si="0"/>
        <v>0</v>
      </c>
    </row>
    <row r="24" spans="1:6" ht="12.75">
      <c r="A24" s="100" t="s">
        <v>679</v>
      </c>
      <c r="B24" s="109" t="s">
        <v>680</v>
      </c>
      <c r="C24" s="102" t="s">
        <v>17</v>
      </c>
      <c r="D24" s="102">
        <v>1</v>
      </c>
      <c r="E24" s="103"/>
      <c r="F24" s="104">
        <f t="shared" si="0"/>
        <v>0</v>
      </c>
    </row>
    <row r="25" spans="1:6" ht="25.5">
      <c r="A25" s="100" t="s">
        <v>673</v>
      </c>
      <c r="B25" s="101" t="s">
        <v>681</v>
      </c>
      <c r="C25" s="102" t="s">
        <v>17</v>
      </c>
      <c r="D25" s="102">
        <v>2</v>
      </c>
      <c r="E25" s="103"/>
      <c r="F25" s="104">
        <f t="shared" si="0"/>
        <v>0</v>
      </c>
    </row>
    <row r="26" spans="1:6" ht="25.5">
      <c r="A26" s="100" t="s">
        <v>675</v>
      </c>
      <c r="B26" s="101" t="s">
        <v>682</v>
      </c>
      <c r="C26" s="102" t="s">
        <v>17</v>
      </c>
      <c r="D26" s="102">
        <v>1</v>
      </c>
      <c r="E26" s="103"/>
      <c r="F26" s="104">
        <f t="shared" si="0"/>
        <v>0</v>
      </c>
    </row>
    <row r="27" spans="1:6" ht="12.75">
      <c r="A27" s="100" t="s">
        <v>677</v>
      </c>
      <c r="B27" s="106" t="s">
        <v>683</v>
      </c>
      <c r="C27" s="102" t="s">
        <v>684</v>
      </c>
      <c r="D27" s="102">
        <v>1</v>
      </c>
      <c r="E27" s="103"/>
      <c r="F27" s="104">
        <f t="shared" si="0"/>
        <v>0</v>
      </c>
    </row>
    <row r="28" spans="1:6" ht="12.75">
      <c r="A28" s="100" t="s">
        <v>679</v>
      </c>
      <c r="B28" s="106" t="s">
        <v>685</v>
      </c>
      <c r="C28" s="102" t="s">
        <v>686</v>
      </c>
      <c r="D28" s="102">
        <v>1</v>
      </c>
      <c r="E28" s="103"/>
      <c r="F28" s="104">
        <f t="shared" si="0"/>
        <v>0</v>
      </c>
    </row>
    <row r="29" spans="1:6" ht="12.75">
      <c r="A29" s="100" t="s">
        <v>687</v>
      </c>
      <c r="B29" s="106" t="s">
        <v>688</v>
      </c>
      <c r="C29" s="102" t="s">
        <v>686</v>
      </c>
      <c r="D29" s="102">
        <v>1</v>
      </c>
      <c r="E29" s="103"/>
      <c r="F29" s="104">
        <f t="shared" si="0"/>
        <v>0</v>
      </c>
    </row>
    <row r="30" spans="1:6" ht="12.75">
      <c r="A30" s="100" t="s">
        <v>689</v>
      </c>
      <c r="B30" s="106" t="s">
        <v>690</v>
      </c>
      <c r="C30" s="102" t="s">
        <v>686</v>
      </c>
      <c r="D30" s="102">
        <v>40</v>
      </c>
      <c r="E30" s="103"/>
      <c r="F30" s="104">
        <f t="shared" si="0"/>
        <v>0</v>
      </c>
    </row>
    <row r="31" spans="1:6" ht="12.75">
      <c r="A31" s="110" t="s">
        <v>691</v>
      </c>
      <c r="B31" s="106" t="s">
        <v>692</v>
      </c>
      <c r="C31" s="102" t="s">
        <v>686</v>
      </c>
      <c r="D31" s="102">
        <v>35</v>
      </c>
      <c r="E31" s="103"/>
      <c r="F31" s="104">
        <f t="shared" si="0"/>
        <v>0</v>
      </c>
    </row>
    <row r="32" spans="1:6" ht="12.75">
      <c r="A32" s="100" t="s">
        <v>693</v>
      </c>
      <c r="B32" s="106" t="s">
        <v>694</v>
      </c>
      <c r="C32" s="102" t="s">
        <v>686</v>
      </c>
      <c r="D32" s="102">
        <v>10</v>
      </c>
      <c r="E32" s="103"/>
      <c r="F32" s="104">
        <f>D32*E32</f>
        <v>0</v>
      </c>
    </row>
    <row r="33" spans="1:6" ht="12.75">
      <c r="A33" s="100" t="s">
        <v>695</v>
      </c>
      <c r="B33" s="106" t="s">
        <v>696</v>
      </c>
      <c r="C33" s="102" t="s">
        <v>686</v>
      </c>
      <c r="D33" s="102">
        <v>20</v>
      </c>
      <c r="E33" s="103"/>
      <c r="F33" s="104">
        <f>D33*E33</f>
        <v>0</v>
      </c>
    </row>
    <row r="34" spans="1:6" ht="25.5">
      <c r="A34" s="100" t="s">
        <v>697</v>
      </c>
      <c r="B34" s="106" t="s">
        <v>698</v>
      </c>
      <c r="C34" s="102" t="s">
        <v>686</v>
      </c>
      <c r="D34" s="102">
        <v>20</v>
      </c>
      <c r="E34" s="103"/>
      <c r="F34" s="104">
        <f t="shared" si="0"/>
        <v>0</v>
      </c>
    </row>
    <row r="35" spans="1:6" ht="25.5">
      <c r="A35" s="100" t="s">
        <v>699</v>
      </c>
      <c r="B35" s="111" t="s">
        <v>700</v>
      </c>
      <c r="C35" s="102" t="s">
        <v>686</v>
      </c>
      <c r="D35" s="102">
        <v>0</v>
      </c>
      <c r="E35" s="103"/>
      <c r="F35" s="104">
        <f t="shared" si="0"/>
        <v>0</v>
      </c>
    </row>
    <row r="36" spans="1:6" ht="12.75">
      <c r="A36" s="100" t="s">
        <v>701</v>
      </c>
      <c r="B36" s="111" t="s">
        <v>702</v>
      </c>
      <c r="C36" s="102" t="s">
        <v>32</v>
      </c>
      <c r="D36" s="102">
        <v>15</v>
      </c>
      <c r="E36" s="103"/>
      <c r="F36" s="104">
        <f t="shared" si="0"/>
        <v>0</v>
      </c>
    </row>
    <row r="37" spans="1:6" ht="25.5">
      <c r="A37" s="100" t="s">
        <v>703</v>
      </c>
      <c r="B37" s="111" t="s">
        <v>704</v>
      </c>
      <c r="C37" s="102" t="s">
        <v>17</v>
      </c>
      <c r="D37" s="102">
        <v>5</v>
      </c>
      <c r="E37" s="103"/>
      <c r="F37" s="104">
        <f t="shared" si="0"/>
        <v>0</v>
      </c>
    </row>
    <row r="38" spans="1:6" ht="25.5">
      <c r="A38" s="100" t="s">
        <v>705</v>
      </c>
      <c r="B38" s="106" t="s">
        <v>706</v>
      </c>
      <c r="C38" s="102" t="s">
        <v>17</v>
      </c>
      <c r="D38" s="102">
        <v>5</v>
      </c>
      <c r="E38" s="103"/>
      <c r="F38" s="104">
        <f t="shared" si="0"/>
        <v>0</v>
      </c>
    </row>
    <row r="39" spans="1:6" ht="25.5">
      <c r="A39" s="100" t="s">
        <v>707</v>
      </c>
      <c r="B39" s="106" t="s">
        <v>708</v>
      </c>
      <c r="C39" s="102" t="s">
        <v>17</v>
      </c>
      <c r="D39" s="102">
        <v>13</v>
      </c>
      <c r="E39" s="103"/>
      <c r="F39" s="104">
        <f t="shared" si="0"/>
        <v>0</v>
      </c>
    </row>
    <row r="40" spans="1:6" ht="12.75">
      <c r="A40" s="100" t="s">
        <v>709</v>
      </c>
      <c r="B40" s="106" t="s">
        <v>710</v>
      </c>
      <c r="C40" s="102" t="s">
        <v>32</v>
      </c>
      <c r="D40" s="102">
        <v>1</v>
      </c>
      <c r="E40" s="103"/>
      <c r="F40" s="104">
        <f>D40*E40</f>
        <v>0</v>
      </c>
    </row>
    <row r="41" spans="1:6" ht="12.75">
      <c r="A41" s="100" t="s">
        <v>711</v>
      </c>
      <c r="B41" s="106" t="s">
        <v>712</v>
      </c>
      <c r="C41" s="102" t="s">
        <v>17</v>
      </c>
      <c r="D41" s="102">
        <v>40</v>
      </c>
      <c r="E41" s="103"/>
      <c r="F41" s="104">
        <f t="shared" si="0"/>
        <v>0</v>
      </c>
    </row>
    <row r="42" spans="1:6" ht="12.75">
      <c r="A42" s="112" t="s">
        <v>713</v>
      </c>
      <c r="B42" s="106" t="s">
        <v>714</v>
      </c>
      <c r="C42" s="102" t="s">
        <v>715</v>
      </c>
      <c r="D42" s="102">
        <v>1</v>
      </c>
      <c r="E42" s="103"/>
      <c r="F42" s="113">
        <f t="shared" si="0"/>
        <v>0</v>
      </c>
    </row>
    <row r="43" spans="1:6" ht="12.75">
      <c r="A43" s="114"/>
      <c r="B43" s="115"/>
      <c r="C43" s="97"/>
      <c r="D43" s="97"/>
      <c r="E43" s="98"/>
      <c r="F43" s="99"/>
    </row>
    <row r="44" spans="1:6" ht="13.5" thickBot="1">
      <c r="A44" s="116"/>
      <c r="B44" s="117" t="s">
        <v>716</v>
      </c>
      <c r="C44" s="118"/>
      <c r="D44" s="118"/>
      <c r="E44" s="119"/>
      <c r="F44" s="120">
        <f>SUM(F9:F43)</f>
        <v>0</v>
      </c>
    </row>
    <row r="45" spans="1:6" ht="13.5" thickTop="1">
      <c r="A45" s="121"/>
      <c r="B45" s="122"/>
      <c r="C45" s="123"/>
      <c r="D45" s="123"/>
      <c r="E45" s="124"/>
      <c r="F45" s="125"/>
    </row>
    <row r="46" spans="1:6" ht="12.75">
      <c r="A46" s="126"/>
      <c r="B46" s="127" t="s">
        <v>717</v>
      </c>
      <c r="C46" s="128"/>
      <c r="D46" s="128"/>
      <c r="E46" s="129"/>
      <c r="F46" s="130"/>
    </row>
    <row r="47" spans="1:6" ht="12.75">
      <c r="A47" s="126"/>
      <c r="B47" s="127"/>
      <c r="C47" s="128"/>
      <c r="D47" s="128"/>
      <c r="E47" s="129"/>
      <c r="F47" s="130"/>
    </row>
    <row r="48" spans="1:7" s="136" customFormat="1" ht="12.75">
      <c r="A48" s="131"/>
      <c r="B48" s="132" t="s">
        <v>718</v>
      </c>
      <c r="C48" s="133"/>
      <c r="D48" s="133"/>
      <c r="E48" s="134"/>
      <c r="F48" s="104"/>
      <c r="G48" s="135"/>
    </row>
    <row r="49" spans="1:7" s="136" customFormat="1" ht="12.75">
      <c r="A49" s="131"/>
      <c r="B49" s="132"/>
      <c r="C49" s="133"/>
      <c r="D49" s="133"/>
      <c r="E49" s="134"/>
      <c r="F49" s="104"/>
      <c r="G49" s="135"/>
    </row>
    <row r="50" spans="1:7" s="141" customFormat="1" ht="38.25">
      <c r="A50" s="137" t="s">
        <v>647</v>
      </c>
      <c r="B50" s="138" t="s">
        <v>719</v>
      </c>
      <c r="C50" s="139" t="s">
        <v>17</v>
      </c>
      <c r="D50" s="139">
        <v>1</v>
      </c>
      <c r="E50" s="134"/>
      <c r="F50" s="113">
        <f>D50*E50</f>
        <v>0</v>
      </c>
      <c r="G50" s="140"/>
    </row>
    <row r="51" spans="1:7" s="141" customFormat="1" ht="63.75">
      <c r="A51" s="137" t="s">
        <v>649</v>
      </c>
      <c r="B51" s="142" t="s">
        <v>720</v>
      </c>
      <c r="C51" s="143" t="s">
        <v>686</v>
      </c>
      <c r="D51" s="143">
        <v>40</v>
      </c>
      <c r="E51" s="144"/>
      <c r="F51" s="145">
        <f>SUM(D51*E51)</f>
        <v>0</v>
      </c>
      <c r="G51" s="140"/>
    </row>
    <row r="52" spans="1:7" s="141" customFormat="1" ht="25.5">
      <c r="A52" s="137" t="s">
        <v>651</v>
      </c>
      <c r="B52" s="142" t="s">
        <v>721</v>
      </c>
      <c r="C52" s="143" t="s">
        <v>686</v>
      </c>
      <c r="D52" s="143">
        <v>4</v>
      </c>
      <c r="E52" s="144"/>
      <c r="F52" s="145">
        <f>SUM(D52*E52)</f>
        <v>0</v>
      </c>
      <c r="G52" s="140"/>
    </row>
    <row r="53" spans="1:7" s="141" customFormat="1" ht="38.25">
      <c r="A53" s="137" t="s">
        <v>653</v>
      </c>
      <c r="B53" s="142" t="s">
        <v>722</v>
      </c>
      <c r="C53" s="143" t="s">
        <v>17</v>
      </c>
      <c r="D53" s="143">
        <v>3</v>
      </c>
      <c r="E53" s="144"/>
      <c r="F53" s="145">
        <f>SUM(D53*E53)</f>
        <v>0</v>
      </c>
      <c r="G53" s="140"/>
    </row>
    <row r="54" spans="1:7" s="141" customFormat="1" ht="12.75">
      <c r="A54" s="137" t="s">
        <v>655</v>
      </c>
      <c r="B54" s="142" t="s">
        <v>723</v>
      </c>
      <c r="C54" s="143" t="s">
        <v>12</v>
      </c>
      <c r="D54" s="143">
        <v>1</v>
      </c>
      <c r="E54" s="144"/>
      <c r="F54" s="145">
        <f>SUM(D54*E54)</f>
        <v>0</v>
      </c>
      <c r="G54" s="140"/>
    </row>
    <row r="55" spans="1:7" s="136" customFormat="1" ht="12.75">
      <c r="A55" s="131"/>
      <c r="B55" s="146" t="s">
        <v>724</v>
      </c>
      <c r="C55" s="147"/>
      <c r="D55" s="147"/>
      <c r="E55" s="144"/>
      <c r="F55" s="148">
        <f>SUM(F50:F54)</f>
        <v>0</v>
      </c>
      <c r="G55" s="135"/>
    </row>
    <row r="56" spans="1:7" s="136" customFormat="1" ht="12.75">
      <c r="A56" s="131"/>
      <c r="B56" s="146"/>
      <c r="C56" s="147"/>
      <c r="D56" s="147"/>
      <c r="E56" s="144"/>
      <c r="F56" s="130"/>
      <c r="G56" s="135"/>
    </row>
    <row r="57" spans="1:7" s="136" customFormat="1" ht="12.75">
      <c r="A57" s="131"/>
      <c r="B57" s="146" t="s">
        <v>725</v>
      </c>
      <c r="C57" s="147"/>
      <c r="D57" s="147"/>
      <c r="E57" s="144"/>
      <c r="F57" s="130"/>
      <c r="G57" s="135"/>
    </row>
    <row r="58" spans="1:7" s="136" customFormat="1" ht="12.75">
      <c r="A58" s="131"/>
      <c r="B58" s="146"/>
      <c r="C58" s="147"/>
      <c r="D58" s="147"/>
      <c r="E58" s="144"/>
      <c r="F58" s="130"/>
      <c r="G58" s="135"/>
    </row>
    <row r="59" spans="1:7" s="141" customFormat="1" ht="12.75">
      <c r="A59" s="137" t="s">
        <v>647</v>
      </c>
      <c r="B59" s="142" t="s">
        <v>726</v>
      </c>
      <c r="C59" s="143" t="s">
        <v>686</v>
      </c>
      <c r="D59" s="143">
        <v>40</v>
      </c>
      <c r="E59" s="144"/>
      <c r="F59" s="145">
        <f aca="true" t="shared" si="1" ref="F59:F69">SUM(D59*E59)</f>
        <v>0</v>
      </c>
      <c r="G59" s="140"/>
    </row>
    <row r="60" spans="1:7" s="141" customFormat="1" ht="12.75">
      <c r="A60" s="137" t="s">
        <v>651</v>
      </c>
      <c r="B60" s="142" t="s">
        <v>727</v>
      </c>
      <c r="C60" s="143" t="s">
        <v>32</v>
      </c>
      <c r="D60" s="143">
        <v>15</v>
      </c>
      <c r="E60" s="144"/>
      <c r="F60" s="145">
        <f t="shared" si="1"/>
        <v>0</v>
      </c>
      <c r="G60" s="140"/>
    </row>
    <row r="61" spans="1:7" s="141" customFormat="1" ht="12.75">
      <c r="A61" s="137" t="s">
        <v>653</v>
      </c>
      <c r="B61" s="142" t="s">
        <v>728</v>
      </c>
      <c r="C61" s="143" t="s">
        <v>17</v>
      </c>
      <c r="D61" s="143">
        <v>40</v>
      </c>
      <c r="E61" s="144"/>
      <c r="F61" s="145">
        <f t="shared" si="1"/>
        <v>0</v>
      </c>
      <c r="G61" s="140"/>
    </row>
    <row r="62" spans="1:7" s="141" customFormat="1" ht="12.75">
      <c r="A62" s="137" t="s">
        <v>655</v>
      </c>
      <c r="B62" s="142" t="s">
        <v>729</v>
      </c>
      <c r="C62" s="143" t="s">
        <v>32</v>
      </c>
      <c r="D62" s="143">
        <v>1</v>
      </c>
      <c r="E62" s="144"/>
      <c r="F62" s="145">
        <f t="shared" si="1"/>
        <v>0</v>
      </c>
      <c r="G62" s="140"/>
    </row>
    <row r="63" spans="1:7" s="141" customFormat="1" ht="25.5">
      <c r="A63" s="137" t="s">
        <v>730</v>
      </c>
      <c r="B63" s="142" t="s">
        <v>731</v>
      </c>
      <c r="C63" s="143" t="s">
        <v>17</v>
      </c>
      <c r="D63" s="143">
        <v>3</v>
      </c>
      <c r="E63" s="144"/>
      <c r="F63" s="145">
        <f t="shared" si="1"/>
        <v>0</v>
      </c>
      <c r="G63" s="140"/>
    </row>
    <row r="64" spans="1:7" s="141" customFormat="1" ht="25.5">
      <c r="A64" s="137" t="s">
        <v>657</v>
      </c>
      <c r="B64" s="142" t="s">
        <v>732</v>
      </c>
      <c r="C64" s="143" t="s">
        <v>17</v>
      </c>
      <c r="D64" s="143">
        <v>3</v>
      </c>
      <c r="E64" s="144"/>
      <c r="F64" s="145">
        <f t="shared" si="1"/>
        <v>0</v>
      </c>
      <c r="G64" s="140"/>
    </row>
    <row r="65" spans="1:7" s="141" customFormat="1" ht="12.75">
      <c r="A65" s="137" t="s">
        <v>659</v>
      </c>
      <c r="B65" s="142" t="s">
        <v>733</v>
      </c>
      <c r="C65" s="143" t="s">
        <v>17</v>
      </c>
      <c r="D65" s="143">
        <v>3</v>
      </c>
      <c r="E65" s="144"/>
      <c r="F65" s="145">
        <f t="shared" si="1"/>
        <v>0</v>
      </c>
      <c r="G65" s="140"/>
    </row>
    <row r="66" spans="1:7" s="141" customFormat="1" ht="25.5">
      <c r="A66" s="137" t="s">
        <v>661</v>
      </c>
      <c r="B66" s="142" t="s">
        <v>734</v>
      </c>
      <c r="C66" s="143" t="s">
        <v>17</v>
      </c>
      <c r="D66" s="143">
        <v>3</v>
      </c>
      <c r="E66" s="144"/>
      <c r="F66" s="145">
        <f t="shared" si="1"/>
        <v>0</v>
      </c>
      <c r="G66" s="140"/>
    </row>
    <row r="67" spans="1:7" s="141" customFormat="1" ht="25.5">
      <c r="A67" s="137" t="s">
        <v>663</v>
      </c>
      <c r="B67" s="142" t="s">
        <v>735</v>
      </c>
      <c r="C67" s="143" t="s">
        <v>736</v>
      </c>
      <c r="D67" s="143">
        <v>1</v>
      </c>
      <c r="E67" s="144"/>
      <c r="F67" s="145">
        <f t="shared" si="1"/>
        <v>0</v>
      </c>
      <c r="G67" s="140"/>
    </row>
    <row r="68" spans="1:7" s="141" customFormat="1" ht="12.75">
      <c r="A68" s="137" t="s">
        <v>665</v>
      </c>
      <c r="B68" s="142" t="s">
        <v>737</v>
      </c>
      <c r="C68" s="143" t="s">
        <v>736</v>
      </c>
      <c r="D68" s="143">
        <v>1</v>
      </c>
      <c r="E68" s="144"/>
      <c r="F68" s="145">
        <f t="shared" si="1"/>
        <v>0</v>
      </c>
      <c r="G68" s="140"/>
    </row>
    <row r="69" spans="1:7" s="141" customFormat="1" ht="12.75">
      <c r="A69" s="137" t="s">
        <v>667</v>
      </c>
      <c r="B69" s="142" t="s">
        <v>738</v>
      </c>
      <c r="C69" s="143" t="s">
        <v>736</v>
      </c>
      <c r="D69" s="143">
        <v>1</v>
      </c>
      <c r="E69" s="144"/>
      <c r="F69" s="145">
        <f t="shared" si="1"/>
        <v>0</v>
      </c>
      <c r="G69" s="140"/>
    </row>
    <row r="70" spans="1:7" s="141" customFormat="1" ht="12.75">
      <c r="A70" s="137"/>
      <c r="B70" s="146" t="s">
        <v>739</v>
      </c>
      <c r="C70" s="143"/>
      <c r="D70" s="143"/>
      <c r="E70" s="144"/>
      <c r="F70" s="148">
        <f>SUM(F59:F69)</f>
        <v>0</v>
      </c>
      <c r="G70" s="140"/>
    </row>
    <row r="71" spans="1:7" s="141" customFormat="1" ht="12.75">
      <c r="A71" s="137"/>
      <c r="B71" s="142"/>
      <c r="C71" s="143"/>
      <c r="D71" s="143"/>
      <c r="E71" s="144"/>
      <c r="F71" s="145"/>
      <c r="G71" s="140"/>
    </row>
    <row r="72" spans="1:7" s="154" customFormat="1" ht="15.75">
      <c r="A72" s="149"/>
      <c r="B72" s="146" t="s">
        <v>740</v>
      </c>
      <c r="C72" s="150"/>
      <c r="D72" s="150"/>
      <c r="E72" s="151"/>
      <c r="F72" s="152"/>
      <c r="G72" s="153"/>
    </row>
    <row r="73" spans="1:7" s="141" customFormat="1" ht="12.75">
      <c r="A73" s="137"/>
      <c r="B73" s="142"/>
      <c r="C73" s="143"/>
      <c r="D73" s="143"/>
      <c r="E73" s="144"/>
      <c r="F73" s="145"/>
      <c r="G73" s="140"/>
    </row>
    <row r="74" spans="1:6" ht="12.75">
      <c r="A74" s="155" t="s">
        <v>647</v>
      </c>
      <c r="B74" s="156" t="s">
        <v>741</v>
      </c>
      <c r="C74" s="102" t="s">
        <v>715</v>
      </c>
      <c r="D74" s="128"/>
      <c r="E74" s="129"/>
      <c r="F74" s="130"/>
    </row>
    <row r="75" spans="1:6" ht="38.25">
      <c r="A75" s="155" t="s">
        <v>649</v>
      </c>
      <c r="B75" s="156" t="s">
        <v>742</v>
      </c>
      <c r="C75" s="102" t="s">
        <v>715</v>
      </c>
      <c r="D75" s="128"/>
      <c r="E75" s="129"/>
      <c r="F75" s="130"/>
    </row>
    <row r="76" spans="1:6" ht="12.75">
      <c r="A76" s="155" t="s">
        <v>651</v>
      </c>
      <c r="B76" s="156" t="s">
        <v>743</v>
      </c>
      <c r="C76" s="102" t="s">
        <v>715</v>
      </c>
      <c r="D76" s="128"/>
      <c r="E76" s="129"/>
      <c r="F76" s="130"/>
    </row>
    <row r="77" spans="1:6" ht="12.75">
      <c r="A77" s="155" t="s">
        <v>653</v>
      </c>
      <c r="B77" s="156" t="s">
        <v>744</v>
      </c>
      <c r="C77" s="102" t="s">
        <v>715</v>
      </c>
      <c r="D77" s="128"/>
      <c r="E77" s="129"/>
      <c r="F77" s="130"/>
    </row>
    <row r="78" spans="1:6" ht="12.75">
      <c r="A78" s="155" t="s">
        <v>655</v>
      </c>
      <c r="B78" s="156" t="s">
        <v>745</v>
      </c>
      <c r="C78" s="102" t="s">
        <v>715</v>
      </c>
      <c r="D78" s="128"/>
      <c r="E78" s="129"/>
      <c r="F78" s="130"/>
    </row>
    <row r="79" spans="1:6" ht="25.5">
      <c r="A79" s="155" t="s">
        <v>730</v>
      </c>
      <c r="B79" s="156" t="s">
        <v>746</v>
      </c>
      <c r="C79" s="102" t="s">
        <v>715</v>
      </c>
      <c r="D79" s="128"/>
      <c r="E79" s="129"/>
      <c r="F79" s="130"/>
    </row>
    <row r="80" spans="1:6" ht="12.75">
      <c r="A80" s="155" t="s">
        <v>657</v>
      </c>
      <c r="B80" s="156" t="s">
        <v>747</v>
      </c>
      <c r="C80" s="102" t="s">
        <v>715</v>
      </c>
      <c r="D80" s="128"/>
      <c r="E80" s="129"/>
      <c r="F80" s="130"/>
    </row>
    <row r="81" spans="1:6" ht="12.75">
      <c r="A81" s="155" t="s">
        <v>659</v>
      </c>
      <c r="B81" s="156" t="s">
        <v>748</v>
      </c>
      <c r="C81" s="102" t="s">
        <v>715</v>
      </c>
      <c r="D81" s="128"/>
      <c r="E81" s="129"/>
      <c r="F81" s="130"/>
    </row>
    <row r="82" spans="1:6" ht="12.75">
      <c r="A82" s="155" t="s">
        <v>661</v>
      </c>
      <c r="B82" s="156" t="s">
        <v>749</v>
      </c>
      <c r="C82" s="102" t="s">
        <v>715</v>
      </c>
      <c r="D82" s="128"/>
      <c r="E82" s="129"/>
      <c r="F82" s="130"/>
    </row>
    <row r="83" spans="1:6" ht="12.75">
      <c r="A83" s="157"/>
      <c r="B83" s="158"/>
      <c r="C83" s="128"/>
      <c r="D83" s="128"/>
      <c r="E83" s="129"/>
      <c r="F83" s="130"/>
    </row>
    <row r="84" spans="1:7" s="136" customFormat="1" ht="12.75">
      <c r="A84" s="159"/>
      <c r="B84" s="146" t="s">
        <v>750</v>
      </c>
      <c r="C84" s="147"/>
      <c r="D84" s="147"/>
      <c r="E84" s="160"/>
      <c r="F84" s="148"/>
      <c r="G84" s="135"/>
    </row>
    <row r="85" spans="1:7" s="141" customFormat="1" ht="12.75">
      <c r="A85" s="137"/>
      <c r="B85" s="142"/>
      <c r="C85" s="143"/>
      <c r="D85" s="143"/>
      <c r="E85" s="144"/>
      <c r="F85" s="145"/>
      <c r="G85" s="140"/>
    </row>
    <row r="86" spans="1:6" s="153" customFormat="1" ht="16.5" thickBot="1">
      <c r="A86" s="161"/>
      <c r="B86" s="162" t="s">
        <v>751</v>
      </c>
      <c r="C86" s="163"/>
      <c r="D86" s="163"/>
      <c r="E86" s="164"/>
      <c r="F86" s="165">
        <f>SUM(F84+F70+F55)</f>
        <v>0</v>
      </c>
    </row>
    <row r="87" spans="1:7" s="141" customFormat="1" ht="13.5" thickTop="1">
      <c r="A87" s="166"/>
      <c r="B87" s="167"/>
      <c r="C87" s="168"/>
      <c r="D87" s="168"/>
      <c r="E87" s="169"/>
      <c r="F87" s="170"/>
      <c r="G87" s="140"/>
    </row>
    <row r="88" spans="1:7" s="141" customFormat="1" ht="12.75">
      <c r="A88" s="137"/>
      <c r="B88" s="142"/>
      <c r="C88" s="143"/>
      <c r="D88" s="143"/>
      <c r="E88" s="144"/>
      <c r="F88" s="145"/>
      <c r="G88" s="140"/>
    </row>
    <row r="89" spans="1:7" s="141" customFormat="1" ht="12.75">
      <c r="A89" s="137"/>
      <c r="B89" s="142"/>
      <c r="C89" s="143"/>
      <c r="D89" s="143"/>
      <c r="E89" s="144"/>
      <c r="F89" s="145"/>
      <c r="G89" s="140"/>
    </row>
    <row r="90" spans="1:7" s="141" customFormat="1" ht="12.75">
      <c r="A90" s="137"/>
      <c r="B90" s="142"/>
      <c r="C90" s="143"/>
      <c r="D90" s="143"/>
      <c r="E90" s="144"/>
      <c r="F90" s="145"/>
      <c r="G90" s="140"/>
    </row>
    <row r="91" spans="1:7" s="141" customFormat="1" ht="12.75">
      <c r="A91" s="137"/>
      <c r="B91" s="142"/>
      <c r="C91" s="143"/>
      <c r="D91" s="143"/>
      <c r="E91" s="144"/>
      <c r="F91" s="145"/>
      <c r="G91" s="140"/>
    </row>
    <row r="92" spans="1:7" s="141" customFormat="1" ht="12.75">
      <c r="A92" s="137"/>
      <c r="B92" s="142"/>
      <c r="C92" s="143"/>
      <c r="D92" s="143"/>
      <c r="E92" s="144"/>
      <c r="F92" s="113"/>
      <c r="G92" s="140"/>
    </row>
    <row r="93" spans="1:7" s="177" customFormat="1" ht="36.75" thickBot="1">
      <c r="A93" s="171"/>
      <c r="B93" s="172" t="s">
        <v>752</v>
      </c>
      <c r="C93" s="173"/>
      <c r="D93" s="173"/>
      <c r="E93" s="174"/>
      <c r="F93" s="175">
        <f>SUM(F86+F44)</f>
        <v>0</v>
      </c>
      <c r="G93" s="176"/>
    </row>
    <row r="94" spans="1:7" s="184" customFormat="1" ht="14.25" thickBot="1" thickTop="1">
      <c r="A94" s="178"/>
      <c r="B94" s="179"/>
      <c r="C94" s="180"/>
      <c r="D94" s="180"/>
      <c r="E94" s="181"/>
      <c r="F94" s="182"/>
      <c r="G94" s="183"/>
    </row>
  </sheetData>
  <sheetProtection/>
  <mergeCells count="3">
    <mergeCell ref="A1:F1"/>
    <mergeCell ref="A2:F2"/>
    <mergeCell ref="A3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&amp;CTROŠKOVNIK ELEKTROMONTAŽNIH RADOVA</oddHeader>
    <oddFooter>&amp;CTRG SLATINA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99">
      <selection activeCell="C21" sqref="C21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42.28125" style="0" customWidth="1"/>
    <col min="4" max="4" width="7.57421875" style="0" customWidth="1"/>
    <col min="5" max="5" width="6.57421875" style="0" customWidth="1"/>
    <col min="6" max="6" width="13.7109375" style="0" customWidth="1"/>
    <col min="7" max="7" width="12.28125" style="0" customWidth="1"/>
  </cols>
  <sheetData>
    <row r="1" spans="1:7" ht="13.5" thickBot="1">
      <c r="A1" s="185">
        <v>1</v>
      </c>
      <c r="B1" s="186" t="s">
        <v>753</v>
      </c>
      <c r="C1" s="186" t="s">
        <v>642</v>
      </c>
      <c r="D1" s="187" t="s">
        <v>754</v>
      </c>
      <c r="E1" s="186" t="s">
        <v>755</v>
      </c>
      <c r="F1" s="186" t="s">
        <v>756</v>
      </c>
      <c r="G1" s="188" t="s">
        <v>45</v>
      </c>
    </row>
    <row r="2" spans="2:7" ht="13.5" thickBot="1">
      <c r="B2" s="189" t="s">
        <v>757</v>
      </c>
      <c r="C2" s="190" t="s">
        <v>758</v>
      </c>
      <c r="D2" s="190"/>
      <c r="E2" s="190"/>
      <c r="F2" s="190" t="s">
        <v>759</v>
      </c>
      <c r="G2" s="191" t="s">
        <v>759</v>
      </c>
    </row>
    <row r="3" spans="2:7" ht="12.75">
      <c r="B3" s="222"/>
      <c r="G3" s="225"/>
    </row>
    <row r="4" spans="2:7" ht="22.5">
      <c r="B4" s="196" t="s">
        <v>7</v>
      </c>
      <c r="C4" s="197" t="s">
        <v>760</v>
      </c>
      <c r="G4" s="226"/>
    </row>
    <row r="5" spans="2:7" ht="12.75">
      <c r="B5" s="223"/>
      <c r="C5" s="197" t="s">
        <v>761</v>
      </c>
      <c r="G5" s="226"/>
    </row>
    <row r="6" spans="2:7" ht="12.75">
      <c r="B6" s="223"/>
      <c r="C6" s="199" t="s">
        <v>762</v>
      </c>
      <c r="G6" s="226"/>
    </row>
    <row r="7" spans="2:7" ht="12.75">
      <c r="B7" s="223"/>
      <c r="C7" s="199" t="s">
        <v>763</v>
      </c>
      <c r="G7" s="226"/>
    </row>
    <row r="8" spans="2:7" ht="12.75">
      <c r="B8" s="223"/>
      <c r="C8" s="200" t="s">
        <v>764</v>
      </c>
      <c r="D8" s="193" t="s">
        <v>765</v>
      </c>
      <c r="E8" s="201">
        <v>1</v>
      </c>
      <c r="F8" s="194"/>
      <c r="G8" s="227">
        <f>(E8*F8)</f>
        <v>0</v>
      </c>
    </row>
    <row r="9" spans="2:7" ht="12.75">
      <c r="B9" s="223"/>
      <c r="C9" s="200" t="s">
        <v>766</v>
      </c>
      <c r="G9" s="226"/>
    </row>
    <row r="10" spans="2:7" ht="12.75">
      <c r="B10" s="223"/>
      <c r="C10" s="200" t="s">
        <v>767</v>
      </c>
      <c r="D10" s="202" t="s">
        <v>765</v>
      </c>
      <c r="E10" s="201">
        <v>1</v>
      </c>
      <c r="F10" s="194"/>
      <c r="G10" s="227">
        <f>(E10*F10)</f>
        <v>0</v>
      </c>
    </row>
    <row r="11" spans="2:7" ht="22.5">
      <c r="B11" s="223"/>
      <c r="C11" s="197" t="s">
        <v>768</v>
      </c>
      <c r="G11" s="226"/>
    </row>
    <row r="12" spans="2:7" ht="12.75">
      <c r="B12" s="223"/>
      <c r="G12" s="226"/>
    </row>
    <row r="13" spans="2:7" ht="56.25">
      <c r="B13" s="203" t="s">
        <v>9</v>
      </c>
      <c r="C13" s="204" t="s">
        <v>769</v>
      </c>
      <c r="D13" s="202" t="s">
        <v>765</v>
      </c>
      <c r="E13" s="201">
        <v>1</v>
      </c>
      <c r="F13" s="194"/>
      <c r="G13" s="227">
        <f>(E13*F13)</f>
        <v>0</v>
      </c>
    </row>
    <row r="14" spans="2:7" ht="12.75">
      <c r="B14" s="223"/>
      <c r="G14" s="226"/>
    </row>
    <row r="15" spans="2:7" ht="22.5">
      <c r="B15" s="223"/>
      <c r="C15" s="204" t="s">
        <v>770</v>
      </c>
      <c r="G15" s="226"/>
    </row>
    <row r="16" spans="2:7" ht="12.75">
      <c r="B16" s="223"/>
      <c r="G16" s="226"/>
    </row>
    <row r="17" spans="2:7" ht="67.5">
      <c r="B17" s="203" t="s">
        <v>10</v>
      </c>
      <c r="C17" s="204" t="s">
        <v>771</v>
      </c>
      <c r="D17" s="202" t="s">
        <v>765</v>
      </c>
      <c r="E17" s="201">
        <v>1</v>
      </c>
      <c r="F17" s="194"/>
      <c r="G17" s="227">
        <f>(E17*F17)</f>
        <v>0</v>
      </c>
    </row>
    <row r="18" spans="2:7" ht="22.5">
      <c r="B18" s="223"/>
      <c r="C18" s="204" t="s">
        <v>772</v>
      </c>
      <c r="G18" s="226"/>
    </row>
    <row r="19" spans="2:7" ht="12.75">
      <c r="B19" s="223"/>
      <c r="G19" s="226"/>
    </row>
    <row r="20" spans="2:7" ht="56.25">
      <c r="B20" s="203" t="s">
        <v>11</v>
      </c>
      <c r="C20" s="204" t="s">
        <v>773</v>
      </c>
      <c r="D20" s="202" t="s">
        <v>765</v>
      </c>
      <c r="E20" s="201">
        <v>2</v>
      </c>
      <c r="F20" s="194"/>
      <c r="G20" s="227">
        <f>(E20*F20)</f>
        <v>0</v>
      </c>
    </row>
    <row r="21" spans="2:7" ht="22.5">
      <c r="B21" s="223"/>
      <c r="C21" s="204" t="s">
        <v>774</v>
      </c>
      <c r="G21" s="226"/>
    </row>
    <row r="22" spans="2:7" ht="12.75">
      <c r="B22" s="223"/>
      <c r="G22" s="226"/>
    </row>
    <row r="23" spans="2:7" ht="22.5">
      <c r="B23" s="203" t="s">
        <v>13</v>
      </c>
      <c r="C23" s="204" t="s">
        <v>775</v>
      </c>
      <c r="D23" s="205" t="s">
        <v>765</v>
      </c>
      <c r="E23" s="206">
        <v>2</v>
      </c>
      <c r="F23" s="194"/>
      <c r="G23" s="227">
        <f>(E23*F23)</f>
        <v>0</v>
      </c>
    </row>
    <row r="24" spans="2:7" ht="12.75">
      <c r="B24" s="223"/>
      <c r="C24" s="204" t="s">
        <v>776</v>
      </c>
      <c r="G24" s="226"/>
    </row>
    <row r="25" spans="2:7" ht="12.75">
      <c r="B25" s="223"/>
      <c r="G25" s="226"/>
    </row>
    <row r="26" spans="2:7" ht="33.75">
      <c r="B26" s="198" t="s">
        <v>14</v>
      </c>
      <c r="C26" s="197" t="s">
        <v>777</v>
      </c>
      <c r="E26" s="206">
        <v>1</v>
      </c>
      <c r="G26" s="227">
        <f>(E26*F26)</f>
        <v>0</v>
      </c>
    </row>
    <row r="27" spans="2:7" ht="12.75">
      <c r="B27" s="223"/>
      <c r="G27" s="226"/>
    </row>
    <row r="28" spans="2:7" ht="12.75">
      <c r="B28" s="198" t="s">
        <v>15</v>
      </c>
      <c r="C28" s="197" t="s">
        <v>778</v>
      </c>
      <c r="D28" s="205" t="s">
        <v>686</v>
      </c>
      <c r="E28" s="206">
        <v>24</v>
      </c>
      <c r="F28" s="194"/>
      <c r="G28" s="227">
        <f>(E28*F28)</f>
        <v>0</v>
      </c>
    </row>
    <row r="29" spans="2:7" ht="12.75">
      <c r="B29" s="223"/>
      <c r="G29" s="226"/>
    </row>
    <row r="30" spans="2:7" ht="12.75">
      <c r="B30" s="198" t="s">
        <v>16</v>
      </c>
      <c r="C30" s="197" t="s">
        <v>779</v>
      </c>
      <c r="D30" s="205" t="s">
        <v>686</v>
      </c>
      <c r="E30" s="206">
        <v>1</v>
      </c>
      <c r="F30" s="194"/>
      <c r="G30" s="227">
        <f>(E30*F30)</f>
        <v>0</v>
      </c>
    </row>
    <row r="31" spans="2:7" ht="12.75">
      <c r="B31" s="223"/>
      <c r="G31" s="226"/>
    </row>
    <row r="32" spans="2:7" ht="22.5">
      <c r="B32" s="198" t="s">
        <v>18</v>
      </c>
      <c r="C32" s="197" t="s">
        <v>780</v>
      </c>
      <c r="G32" s="226"/>
    </row>
    <row r="33" spans="2:7" ht="12.75">
      <c r="B33" s="223"/>
      <c r="C33" s="197" t="s">
        <v>781</v>
      </c>
      <c r="D33" s="205" t="s">
        <v>782</v>
      </c>
      <c r="E33" s="206">
        <v>1</v>
      </c>
      <c r="F33" s="194"/>
      <c r="G33" s="227">
        <f>(E33*F33)</f>
        <v>0</v>
      </c>
    </row>
    <row r="34" spans="2:7" ht="12.75">
      <c r="B34" s="223"/>
      <c r="C34" s="197" t="s">
        <v>783</v>
      </c>
      <c r="D34" s="205" t="s">
        <v>782</v>
      </c>
      <c r="E34" s="206">
        <v>2</v>
      </c>
      <c r="F34" s="194"/>
      <c r="G34" s="227">
        <f>(E34*F34)</f>
        <v>0</v>
      </c>
    </row>
    <row r="35" spans="2:7" ht="12.75">
      <c r="B35" s="223"/>
      <c r="C35" s="197" t="s">
        <v>784</v>
      </c>
      <c r="D35" s="205" t="s">
        <v>782</v>
      </c>
      <c r="E35" s="206">
        <v>2</v>
      </c>
      <c r="F35" s="194"/>
      <c r="G35" s="227">
        <f>(E35*F35)</f>
        <v>0</v>
      </c>
    </row>
    <row r="36" spans="2:7" ht="22.5">
      <c r="B36" s="223"/>
      <c r="C36" s="197" t="s">
        <v>785</v>
      </c>
      <c r="G36" s="226"/>
    </row>
    <row r="37" spans="2:7" ht="12.75">
      <c r="B37" s="223"/>
      <c r="G37" s="226"/>
    </row>
    <row r="38" spans="2:7" ht="22.5">
      <c r="B38" s="198" t="s">
        <v>38</v>
      </c>
      <c r="C38" s="197" t="s">
        <v>786</v>
      </c>
      <c r="G38" s="226"/>
    </row>
    <row r="39" spans="2:7" ht="12.75">
      <c r="B39" s="223"/>
      <c r="C39" s="200" t="s">
        <v>787</v>
      </c>
      <c r="D39" s="205" t="s">
        <v>782</v>
      </c>
      <c r="E39" s="206">
        <v>2</v>
      </c>
      <c r="F39" s="194"/>
      <c r="G39" s="227">
        <f>(E39*F39)</f>
        <v>0</v>
      </c>
    </row>
    <row r="40" spans="2:7" ht="12.75">
      <c r="B40" s="223"/>
      <c r="C40" s="200" t="s">
        <v>788</v>
      </c>
      <c r="D40" s="205" t="s">
        <v>782</v>
      </c>
      <c r="E40" s="206">
        <v>2</v>
      </c>
      <c r="F40" s="194"/>
      <c r="G40" s="227">
        <f>(E40*F40)</f>
        <v>0</v>
      </c>
    </row>
    <row r="41" spans="2:7" ht="12.75">
      <c r="B41" s="223"/>
      <c r="C41" s="200" t="s">
        <v>789</v>
      </c>
      <c r="D41" s="205" t="s">
        <v>782</v>
      </c>
      <c r="E41" s="206">
        <v>3</v>
      </c>
      <c r="F41" s="194"/>
      <c r="G41" s="227">
        <f>(E41*F41)</f>
        <v>0</v>
      </c>
    </row>
    <row r="42" spans="2:7" ht="12.75">
      <c r="B42" s="223"/>
      <c r="C42" s="200" t="s">
        <v>790</v>
      </c>
      <c r="D42" s="205" t="s">
        <v>782</v>
      </c>
      <c r="E42" s="206">
        <v>1</v>
      </c>
      <c r="F42" s="194"/>
      <c r="G42" s="227">
        <f>(E42*F42)</f>
        <v>0</v>
      </c>
    </row>
    <row r="43" spans="2:7" ht="12.75">
      <c r="B43" s="223"/>
      <c r="G43" s="226"/>
    </row>
    <row r="44" spans="2:7" ht="33.75">
      <c r="B44" s="198" t="s">
        <v>144</v>
      </c>
      <c r="C44" s="197" t="s">
        <v>791</v>
      </c>
      <c r="G44" s="226"/>
    </row>
    <row r="45" spans="2:7" ht="12.75">
      <c r="B45" s="223"/>
      <c r="C45" s="200" t="s">
        <v>792</v>
      </c>
      <c r="D45" s="205" t="s">
        <v>782</v>
      </c>
      <c r="E45" s="206">
        <v>2</v>
      </c>
      <c r="F45" s="194"/>
      <c r="G45" s="227">
        <f>(E45*F45)</f>
        <v>0</v>
      </c>
    </row>
    <row r="46" spans="2:7" ht="12.75">
      <c r="B46" s="223"/>
      <c r="C46" s="200" t="s">
        <v>793</v>
      </c>
      <c r="D46" s="205" t="s">
        <v>782</v>
      </c>
      <c r="E46" s="206">
        <v>2</v>
      </c>
      <c r="F46" s="194"/>
      <c r="G46" s="227">
        <f>(E46*F46)</f>
        <v>0</v>
      </c>
    </row>
    <row r="47" spans="2:7" ht="12.75">
      <c r="B47" s="223"/>
      <c r="C47" s="197" t="s">
        <v>794</v>
      </c>
      <c r="D47" s="205" t="s">
        <v>782</v>
      </c>
      <c r="E47" s="206">
        <v>2</v>
      </c>
      <c r="F47" s="194"/>
      <c r="G47" s="227">
        <f>(E47*F47)</f>
        <v>0</v>
      </c>
    </row>
    <row r="48" spans="2:7" ht="12.75">
      <c r="B48" s="223"/>
      <c r="C48" s="197" t="s">
        <v>795</v>
      </c>
      <c r="D48" s="205" t="s">
        <v>782</v>
      </c>
      <c r="E48" s="206">
        <v>2</v>
      </c>
      <c r="F48" s="194"/>
      <c r="G48" s="227">
        <f>(E48*F48)</f>
        <v>0</v>
      </c>
    </row>
    <row r="49" spans="2:7" ht="12.75">
      <c r="B49" s="223"/>
      <c r="G49" s="226"/>
    </row>
    <row r="50" spans="2:7" ht="12.75">
      <c r="B50" s="198" t="s">
        <v>157</v>
      </c>
      <c r="C50" s="197" t="s">
        <v>796</v>
      </c>
      <c r="G50" s="226"/>
    </row>
    <row r="51" spans="2:7" ht="12.75">
      <c r="B51" s="223"/>
      <c r="C51" s="200" t="s">
        <v>788</v>
      </c>
      <c r="D51" s="205" t="s">
        <v>782</v>
      </c>
      <c r="E51" s="206">
        <v>2</v>
      </c>
      <c r="F51" s="194"/>
      <c r="G51" s="227">
        <f>(E51*F51)</f>
        <v>0</v>
      </c>
    </row>
    <row r="52" spans="2:7" ht="12.75">
      <c r="B52" s="223"/>
      <c r="G52" s="226"/>
    </row>
    <row r="53" spans="2:7" ht="46.5" customHeight="1">
      <c r="B53" s="198" t="s">
        <v>158</v>
      </c>
      <c r="C53" s="197" t="s">
        <v>797</v>
      </c>
      <c r="G53" s="226"/>
    </row>
    <row r="54" spans="2:7" ht="12.75">
      <c r="B54" s="223"/>
      <c r="C54" s="197" t="s">
        <v>798</v>
      </c>
      <c r="D54" s="210" t="s">
        <v>686</v>
      </c>
      <c r="E54" s="206">
        <v>18</v>
      </c>
      <c r="F54" s="194"/>
      <c r="G54" s="227">
        <f>(E54*F54)</f>
        <v>0</v>
      </c>
    </row>
    <row r="55" spans="2:7" ht="12.75">
      <c r="B55" s="223"/>
      <c r="C55" s="197" t="s">
        <v>799</v>
      </c>
      <c r="D55" s="210" t="s">
        <v>686</v>
      </c>
      <c r="E55" s="206">
        <v>18</v>
      </c>
      <c r="F55" s="194"/>
      <c r="G55" s="227">
        <f>(E55*F55)</f>
        <v>0</v>
      </c>
    </row>
    <row r="56" spans="2:7" ht="12.75">
      <c r="B56" s="223"/>
      <c r="C56" s="197" t="s">
        <v>800</v>
      </c>
      <c r="D56" s="210" t="s">
        <v>686</v>
      </c>
      <c r="E56" s="206">
        <v>18</v>
      </c>
      <c r="F56" s="194"/>
      <c r="G56" s="227">
        <f>(E56*F56)</f>
        <v>0</v>
      </c>
    </row>
    <row r="57" spans="2:7" ht="12.75">
      <c r="B57" s="223"/>
      <c r="C57" s="197" t="s">
        <v>789</v>
      </c>
      <c r="D57" s="210" t="s">
        <v>686</v>
      </c>
      <c r="E57" s="206">
        <v>9</v>
      </c>
      <c r="F57" s="194"/>
      <c r="G57" s="227">
        <f>(E57*F57)</f>
        <v>0</v>
      </c>
    </row>
    <row r="58" spans="2:7" ht="12.75">
      <c r="B58" s="223"/>
      <c r="C58" s="197" t="s">
        <v>788</v>
      </c>
      <c r="D58" s="210" t="s">
        <v>686</v>
      </c>
      <c r="E58" s="206">
        <v>9</v>
      </c>
      <c r="F58" s="194"/>
      <c r="G58" s="227">
        <f>(E58*F58)</f>
        <v>0</v>
      </c>
    </row>
    <row r="59" spans="2:7" ht="12.75">
      <c r="B59" s="223"/>
      <c r="G59" s="226"/>
    </row>
    <row r="60" spans="2:7" ht="34.5" customHeight="1">
      <c r="B60" s="198" t="s">
        <v>180</v>
      </c>
      <c r="C60" s="197" t="s">
        <v>801</v>
      </c>
      <c r="G60" s="226"/>
    </row>
    <row r="61" spans="2:7" ht="12.75">
      <c r="B61" s="223"/>
      <c r="C61" s="197" t="s">
        <v>802</v>
      </c>
      <c r="D61" s="211"/>
      <c r="E61" s="208"/>
      <c r="F61" s="194" t="s">
        <v>759</v>
      </c>
      <c r="G61" s="195" t="s">
        <v>759</v>
      </c>
    </row>
    <row r="62" spans="2:7" ht="12.75">
      <c r="B62" s="223"/>
      <c r="C62" s="197" t="s">
        <v>803</v>
      </c>
      <c r="D62" s="210" t="s">
        <v>765</v>
      </c>
      <c r="E62" s="206">
        <v>2</v>
      </c>
      <c r="F62" s="194"/>
      <c r="G62" s="227">
        <f>(E62*F62)</f>
        <v>0</v>
      </c>
    </row>
    <row r="63" spans="2:7" ht="12.75">
      <c r="B63" s="223"/>
      <c r="C63" s="197" t="s">
        <v>804</v>
      </c>
      <c r="D63" s="210" t="s">
        <v>765</v>
      </c>
      <c r="E63" s="206">
        <v>1</v>
      </c>
      <c r="F63" s="194"/>
      <c r="G63" s="227">
        <f>(E63*F63)</f>
        <v>0</v>
      </c>
    </row>
    <row r="64" spans="2:7" ht="12.75">
      <c r="B64" s="223"/>
      <c r="C64" s="197" t="s">
        <v>805</v>
      </c>
      <c r="D64" s="210" t="s">
        <v>765</v>
      </c>
      <c r="E64" s="206">
        <v>2</v>
      </c>
      <c r="F64" s="194"/>
      <c r="G64" s="227">
        <f>(E64*F64)</f>
        <v>0</v>
      </c>
    </row>
    <row r="65" spans="2:7" ht="12.75">
      <c r="B65" s="223"/>
      <c r="C65" s="197" t="s">
        <v>806</v>
      </c>
      <c r="D65" s="210" t="s">
        <v>765</v>
      </c>
      <c r="E65" s="206">
        <v>1</v>
      </c>
      <c r="F65" s="194"/>
      <c r="G65" s="227">
        <f>(E65*F65)</f>
        <v>0</v>
      </c>
    </row>
    <row r="66" spans="2:7" ht="12.75">
      <c r="B66" s="223"/>
      <c r="C66" s="197" t="s">
        <v>807</v>
      </c>
      <c r="D66" s="210" t="s">
        <v>765</v>
      </c>
      <c r="E66" s="206">
        <v>1</v>
      </c>
      <c r="F66" s="194"/>
      <c r="G66" s="227">
        <f>(E66*F66)</f>
        <v>0</v>
      </c>
    </row>
    <row r="67" spans="2:7" ht="12.75">
      <c r="B67" s="223"/>
      <c r="C67" s="197" t="s">
        <v>808</v>
      </c>
      <c r="D67" s="210"/>
      <c r="E67" s="206"/>
      <c r="F67" s="194"/>
      <c r="G67" s="195" t="s">
        <v>759</v>
      </c>
    </row>
    <row r="68" spans="2:7" ht="12.75">
      <c r="B68" s="223"/>
      <c r="C68" s="197" t="s">
        <v>803</v>
      </c>
      <c r="D68" s="210" t="s">
        <v>782</v>
      </c>
      <c r="E68" s="206">
        <v>4</v>
      </c>
      <c r="F68" s="194"/>
      <c r="G68" s="227">
        <f>(E68*F68)</f>
        <v>0</v>
      </c>
    </row>
    <row r="69" spans="2:7" ht="12.75">
      <c r="B69" s="223"/>
      <c r="G69" s="226"/>
    </row>
    <row r="70" spans="2:7" ht="12.75">
      <c r="B70" s="198" t="s">
        <v>615</v>
      </c>
      <c r="C70" s="197" t="s">
        <v>809</v>
      </c>
      <c r="D70" s="210"/>
      <c r="E70" s="206"/>
      <c r="F70" s="194" t="s">
        <v>759</v>
      </c>
      <c r="G70" s="195" t="s">
        <v>759</v>
      </c>
    </row>
    <row r="71" spans="2:7" ht="12.75">
      <c r="B71" s="223"/>
      <c r="C71" s="200" t="s">
        <v>810</v>
      </c>
      <c r="D71" s="210"/>
      <c r="E71" s="206"/>
      <c r="F71" s="194" t="s">
        <v>759</v>
      </c>
      <c r="G71" s="195" t="s">
        <v>759</v>
      </c>
    </row>
    <row r="72" spans="2:7" ht="12.75">
      <c r="B72" s="223"/>
      <c r="C72" s="197" t="s">
        <v>811</v>
      </c>
      <c r="D72" s="210" t="s">
        <v>686</v>
      </c>
      <c r="E72" s="206">
        <v>6</v>
      </c>
      <c r="F72" s="194"/>
      <c r="G72" s="227">
        <f>(E72*F72)</f>
        <v>0</v>
      </c>
    </row>
    <row r="73" spans="2:7" ht="12.75">
      <c r="B73" s="223"/>
      <c r="C73" s="197" t="s">
        <v>812</v>
      </c>
      <c r="D73" s="210" t="s">
        <v>686</v>
      </c>
      <c r="E73" s="206">
        <v>3</v>
      </c>
      <c r="F73" s="194"/>
      <c r="G73" s="227">
        <f>(E73*F73)</f>
        <v>0</v>
      </c>
    </row>
    <row r="74" spans="2:7" ht="12.75">
      <c r="B74" s="223"/>
      <c r="C74" s="197" t="s">
        <v>813</v>
      </c>
      <c r="D74" s="210" t="s">
        <v>782</v>
      </c>
      <c r="E74" s="206">
        <v>1</v>
      </c>
      <c r="F74" s="194"/>
      <c r="G74" s="227">
        <f>(E74*F74)</f>
        <v>0</v>
      </c>
    </row>
    <row r="75" spans="2:7" ht="12.75">
      <c r="B75" s="223"/>
      <c r="C75" s="197" t="s">
        <v>814</v>
      </c>
      <c r="D75" s="210"/>
      <c r="E75" s="206"/>
      <c r="F75" s="194"/>
      <c r="G75" s="195" t="s">
        <v>759</v>
      </c>
    </row>
    <row r="76" spans="2:7" ht="12.75">
      <c r="B76" s="223"/>
      <c r="C76" s="197" t="s">
        <v>815</v>
      </c>
      <c r="D76" s="210" t="s">
        <v>782</v>
      </c>
      <c r="E76" s="206">
        <v>5</v>
      </c>
      <c r="F76" s="194"/>
      <c r="G76" s="227">
        <f>(E76*F76)</f>
        <v>0</v>
      </c>
    </row>
    <row r="77" spans="2:7" ht="12.75">
      <c r="B77" s="223"/>
      <c r="C77" s="197" t="s">
        <v>816</v>
      </c>
      <c r="D77" s="210" t="s">
        <v>782</v>
      </c>
      <c r="E77" s="206">
        <v>1</v>
      </c>
      <c r="F77" s="194"/>
      <c r="G77" s="227">
        <f>(E77*F77)</f>
        <v>0</v>
      </c>
    </row>
    <row r="78" spans="2:7" ht="12.75">
      <c r="B78" s="223"/>
      <c r="G78" s="226"/>
    </row>
    <row r="79" spans="2:7" ht="12.75">
      <c r="B79" s="212" t="s">
        <v>626</v>
      </c>
      <c r="C79" s="197" t="s">
        <v>817</v>
      </c>
      <c r="G79" s="226"/>
    </row>
    <row r="80" spans="2:7" ht="22.5">
      <c r="B80" s="223"/>
      <c r="C80" s="197" t="s">
        <v>818</v>
      </c>
      <c r="D80" s="210" t="s">
        <v>765</v>
      </c>
      <c r="E80" s="206">
        <v>1</v>
      </c>
      <c r="F80" s="194"/>
      <c r="G80" s="227">
        <f>(E80*F80)</f>
        <v>0</v>
      </c>
    </row>
    <row r="81" spans="2:7" ht="22.5">
      <c r="B81" s="223"/>
      <c r="C81" s="197" t="s">
        <v>819</v>
      </c>
      <c r="G81" s="226"/>
    </row>
    <row r="82" spans="2:7" ht="12.75">
      <c r="B82" s="223"/>
      <c r="G82" s="226"/>
    </row>
    <row r="83" spans="2:7" ht="22.5">
      <c r="B83" s="198" t="s">
        <v>627</v>
      </c>
      <c r="C83" s="197" t="s">
        <v>820</v>
      </c>
      <c r="D83" s="210"/>
      <c r="E83" s="206"/>
      <c r="F83" s="194" t="s">
        <v>759</v>
      </c>
      <c r="G83" s="195" t="s">
        <v>759</v>
      </c>
    </row>
    <row r="84" spans="2:7" ht="12.75">
      <c r="B84" s="223"/>
      <c r="C84" s="200" t="s">
        <v>821</v>
      </c>
      <c r="D84" s="210"/>
      <c r="E84" s="206"/>
      <c r="F84" s="194" t="s">
        <v>759</v>
      </c>
      <c r="G84" s="195" t="s">
        <v>759</v>
      </c>
    </row>
    <row r="85" spans="2:7" ht="12.75">
      <c r="B85" s="223"/>
      <c r="C85" s="200" t="s">
        <v>822</v>
      </c>
      <c r="D85" s="210"/>
      <c r="E85" s="206"/>
      <c r="F85" s="194" t="s">
        <v>759</v>
      </c>
      <c r="G85" s="195" t="s">
        <v>759</v>
      </c>
    </row>
    <row r="86" spans="2:7" ht="12.75">
      <c r="B86" s="223"/>
      <c r="C86" s="200" t="s">
        <v>823</v>
      </c>
      <c r="D86" s="210"/>
      <c r="E86" s="206"/>
      <c r="F86" s="194" t="s">
        <v>759</v>
      </c>
      <c r="G86" s="195" t="s">
        <v>759</v>
      </c>
    </row>
    <row r="87" spans="2:7" ht="22.5">
      <c r="B87" s="223"/>
      <c r="C87" s="200" t="s">
        <v>824</v>
      </c>
      <c r="D87" s="210"/>
      <c r="E87" s="206"/>
      <c r="F87" s="194" t="s">
        <v>759</v>
      </c>
      <c r="G87" s="195" t="s">
        <v>759</v>
      </c>
    </row>
    <row r="88" spans="2:7" ht="12.75">
      <c r="B88" s="223"/>
      <c r="C88" s="200" t="s">
        <v>825</v>
      </c>
      <c r="D88" s="210"/>
      <c r="E88" s="206"/>
      <c r="F88" s="194" t="s">
        <v>759</v>
      </c>
      <c r="G88" s="195" t="s">
        <v>759</v>
      </c>
    </row>
    <row r="89" spans="2:7" ht="12.75">
      <c r="B89" s="223"/>
      <c r="C89" s="200" t="s">
        <v>826</v>
      </c>
      <c r="D89" s="210"/>
      <c r="E89" s="206"/>
      <c r="F89" s="194" t="s">
        <v>759</v>
      </c>
      <c r="G89" s="195" t="s">
        <v>759</v>
      </c>
    </row>
    <row r="90" spans="2:7" ht="12.75">
      <c r="B90" s="223"/>
      <c r="C90" s="200" t="s">
        <v>827</v>
      </c>
      <c r="D90" s="210" t="s">
        <v>765</v>
      </c>
      <c r="E90" s="206">
        <v>4</v>
      </c>
      <c r="F90" s="194"/>
      <c r="G90" s="227">
        <f>(E90*F90)</f>
        <v>0</v>
      </c>
    </row>
    <row r="91" spans="2:7" ht="12.75">
      <c r="B91" s="223"/>
      <c r="G91" s="226"/>
    </row>
    <row r="92" spans="2:7" ht="22.5">
      <c r="B92" s="198" t="s">
        <v>828</v>
      </c>
      <c r="C92" s="197" t="s">
        <v>829</v>
      </c>
      <c r="D92" s="210"/>
      <c r="E92" s="206"/>
      <c r="F92" s="194" t="s">
        <v>759</v>
      </c>
      <c r="G92" s="195" t="s">
        <v>759</v>
      </c>
    </row>
    <row r="93" spans="2:7" ht="12.75">
      <c r="B93" s="198"/>
      <c r="C93" s="200" t="s">
        <v>830</v>
      </c>
      <c r="D93" s="210"/>
      <c r="E93" s="206"/>
      <c r="F93" s="194" t="s">
        <v>759</v>
      </c>
      <c r="G93" s="195" t="s">
        <v>759</v>
      </c>
    </row>
    <row r="94" spans="2:7" ht="12.75">
      <c r="B94" s="198"/>
      <c r="C94" s="200" t="s">
        <v>831</v>
      </c>
      <c r="D94" s="210"/>
      <c r="E94" s="206"/>
      <c r="F94" s="194" t="s">
        <v>759</v>
      </c>
      <c r="G94" s="195" t="s">
        <v>759</v>
      </c>
    </row>
    <row r="95" spans="2:7" ht="12.75">
      <c r="B95" s="198"/>
      <c r="C95" s="200" t="s">
        <v>832</v>
      </c>
      <c r="D95" s="210"/>
      <c r="E95" s="206"/>
      <c r="F95" s="194" t="s">
        <v>759</v>
      </c>
      <c r="G95" s="195" t="s">
        <v>759</v>
      </c>
    </row>
    <row r="96" spans="2:7" ht="12.75">
      <c r="B96" s="198"/>
      <c r="C96" s="200" t="s">
        <v>833</v>
      </c>
      <c r="D96" s="210"/>
      <c r="E96" s="206"/>
      <c r="F96" s="194" t="s">
        <v>759</v>
      </c>
      <c r="G96" s="195" t="s">
        <v>759</v>
      </c>
    </row>
    <row r="97" spans="2:7" ht="12.75">
      <c r="B97" s="198"/>
      <c r="C97" s="200" t="s">
        <v>834</v>
      </c>
      <c r="D97" s="210"/>
      <c r="E97" s="206"/>
      <c r="F97" s="194" t="s">
        <v>759</v>
      </c>
      <c r="G97" s="195" t="s">
        <v>759</v>
      </c>
    </row>
    <row r="98" spans="2:7" ht="12.75">
      <c r="B98" s="198"/>
      <c r="C98" s="200" t="s">
        <v>835</v>
      </c>
      <c r="D98" s="210"/>
      <c r="E98" s="206"/>
      <c r="F98" s="194" t="s">
        <v>759</v>
      </c>
      <c r="G98" s="195" t="s">
        <v>759</v>
      </c>
    </row>
    <row r="99" spans="2:7" ht="12.75">
      <c r="B99" s="198"/>
      <c r="C99" s="200" t="s">
        <v>836</v>
      </c>
      <c r="D99" s="210" t="s">
        <v>765</v>
      </c>
      <c r="E99" s="206">
        <v>2</v>
      </c>
      <c r="F99" s="194"/>
      <c r="G99" s="227">
        <f>(E99*F99)</f>
        <v>0</v>
      </c>
    </row>
    <row r="100" spans="2:7" ht="12.75">
      <c r="B100" s="223"/>
      <c r="G100" s="226"/>
    </row>
    <row r="101" spans="2:7" ht="45">
      <c r="B101" s="198" t="s">
        <v>837</v>
      </c>
      <c r="C101" s="197" t="s">
        <v>838</v>
      </c>
      <c r="D101" s="210"/>
      <c r="E101" s="206"/>
      <c r="F101" s="194" t="s">
        <v>759</v>
      </c>
      <c r="G101" s="195" t="s">
        <v>759</v>
      </c>
    </row>
    <row r="102" spans="2:7" ht="22.5">
      <c r="B102" s="198"/>
      <c r="C102" s="197" t="s">
        <v>839</v>
      </c>
      <c r="D102" s="210" t="s">
        <v>782</v>
      </c>
      <c r="E102" s="206">
        <v>1</v>
      </c>
      <c r="F102" s="194"/>
      <c r="G102" s="227">
        <f>(E102*F102)</f>
        <v>0</v>
      </c>
    </row>
    <row r="103" spans="2:7" ht="12.75">
      <c r="B103" s="223"/>
      <c r="G103" s="226"/>
    </row>
    <row r="104" spans="2:7" ht="45">
      <c r="B104" s="198" t="s">
        <v>840</v>
      </c>
      <c r="C104" s="197" t="s">
        <v>841</v>
      </c>
      <c r="D104" s="210"/>
      <c r="E104" s="206"/>
      <c r="F104" s="194" t="s">
        <v>759</v>
      </c>
      <c r="G104" s="195" t="s">
        <v>759</v>
      </c>
    </row>
    <row r="105" spans="2:7" ht="22.5">
      <c r="B105" s="198"/>
      <c r="C105" s="197" t="s">
        <v>842</v>
      </c>
      <c r="D105" s="210" t="s">
        <v>782</v>
      </c>
      <c r="E105" s="206">
        <v>80</v>
      </c>
      <c r="F105" s="194"/>
      <c r="G105" s="227">
        <f>(E105*F105)</f>
        <v>0</v>
      </c>
    </row>
    <row r="106" spans="2:7" ht="12.75">
      <c r="B106" s="223"/>
      <c r="G106" s="226"/>
    </row>
    <row r="107" spans="2:7" ht="45">
      <c r="B107" s="198" t="s">
        <v>843</v>
      </c>
      <c r="C107" s="197" t="s">
        <v>844</v>
      </c>
      <c r="D107" s="210"/>
      <c r="E107" s="206"/>
      <c r="F107" s="194" t="s">
        <v>759</v>
      </c>
      <c r="G107" s="195" t="s">
        <v>759</v>
      </c>
    </row>
    <row r="108" spans="2:7" ht="22.5">
      <c r="B108" s="198"/>
      <c r="C108" s="197" t="s">
        <v>845</v>
      </c>
      <c r="D108" s="210" t="s">
        <v>782</v>
      </c>
      <c r="E108" s="206">
        <v>2</v>
      </c>
      <c r="F108" s="194"/>
      <c r="G108" s="227">
        <f>(E108*F108)</f>
        <v>0</v>
      </c>
    </row>
    <row r="109" spans="2:7" ht="22.5">
      <c r="B109" s="198"/>
      <c r="C109" s="197" t="s">
        <v>846</v>
      </c>
      <c r="D109" s="210" t="s">
        <v>782</v>
      </c>
      <c r="E109" s="206">
        <v>2</v>
      </c>
      <c r="F109" s="194"/>
      <c r="G109" s="227">
        <f>(E109*F109)</f>
        <v>0</v>
      </c>
    </row>
    <row r="110" spans="2:7" ht="22.5">
      <c r="B110" s="198"/>
      <c r="C110" s="197" t="s">
        <v>847</v>
      </c>
      <c r="D110" s="210" t="s">
        <v>782</v>
      </c>
      <c r="E110" s="206">
        <v>2</v>
      </c>
      <c r="F110" s="194"/>
      <c r="G110" s="227">
        <f>(E110*F110)</f>
        <v>0</v>
      </c>
    </row>
    <row r="111" spans="2:7" ht="22.5">
      <c r="B111" s="198"/>
      <c r="C111" s="197" t="s">
        <v>848</v>
      </c>
      <c r="D111" s="210" t="s">
        <v>782</v>
      </c>
      <c r="E111" s="206">
        <v>2</v>
      </c>
      <c r="F111" s="194"/>
      <c r="G111" s="227">
        <f>(E111*F111)</f>
        <v>0</v>
      </c>
    </row>
    <row r="112" spans="2:7" ht="12.75">
      <c r="B112" s="198"/>
      <c r="C112" s="197"/>
      <c r="D112" s="210"/>
      <c r="E112" s="206"/>
      <c r="F112" s="194" t="s">
        <v>759</v>
      </c>
      <c r="G112" s="195" t="s">
        <v>759</v>
      </c>
    </row>
    <row r="113" spans="2:7" ht="33.75">
      <c r="B113" s="198" t="s">
        <v>849</v>
      </c>
      <c r="C113" s="197" t="s">
        <v>850</v>
      </c>
      <c r="D113" s="210"/>
      <c r="E113" s="206"/>
      <c r="F113" s="194" t="s">
        <v>759</v>
      </c>
      <c r="G113" s="195" t="s">
        <v>759</v>
      </c>
    </row>
    <row r="114" spans="2:7" ht="22.5">
      <c r="B114" s="198"/>
      <c r="C114" s="197" t="s">
        <v>845</v>
      </c>
      <c r="D114" s="210" t="s">
        <v>782</v>
      </c>
      <c r="E114" s="206">
        <v>2</v>
      </c>
      <c r="F114" s="194"/>
      <c r="G114" s="227">
        <f>(E114*F114)</f>
        <v>0</v>
      </c>
    </row>
    <row r="115" spans="2:7" ht="22.5">
      <c r="B115" s="198"/>
      <c r="C115" s="197" t="s">
        <v>846</v>
      </c>
      <c r="D115" s="210" t="s">
        <v>782</v>
      </c>
      <c r="E115" s="206">
        <v>2</v>
      </c>
      <c r="F115" s="194"/>
      <c r="G115" s="227">
        <f>(E115*F115)</f>
        <v>0</v>
      </c>
    </row>
    <row r="116" spans="2:7" ht="22.5">
      <c r="B116" s="198"/>
      <c r="C116" s="197" t="s">
        <v>851</v>
      </c>
      <c r="D116" s="210" t="s">
        <v>782</v>
      </c>
      <c r="E116" s="206">
        <v>2</v>
      </c>
      <c r="F116" s="194"/>
      <c r="G116" s="227">
        <f>(E116*F116)</f>
        <v>0</v>
      </c>
    </row>
    <row r="117" spans="2:7" ht="22.5">
      <c r="B117" s="198"/>
      <c r="C117" s="197" t="s">
        <v>852</v>
      </c>
      <c r="D117" s="210" t="s">
        <v>782</v>
      </c>
      <c r="E117" s="206">
        <v>2</v>
      </c>
      <c r="F117" s="194"/>
      <c r="G117" s="227">
        <f>(E117*F117)</f>
        <v>0</v>
      </c>
    </row>
    <row r="118" spans="2:7" ht="12.75">
      <c r="B118" s="207"/>
      <c r="C118" s="192"/>
      <c r="D118" s="211"/>
      <c r="E118" s="208"/>
      <c r="F118" s="194" t="s">
        <v>759</v>
      </c>
      <c r="G118" s="195" t="s">
        <v>759</v>
      </c>
    </row>
    <row r="119" spans="2:7" ht="45">
      <c r="B119" s="198" t="s">
        <v>853</v>
      </c>
      <c r="C119" s="197" t="s">
        <v>854</v>
      </c>
      <c r="D119" s="210" t="s">
        <v>765</v>
      </c>
      <c r="E119" s="206">
        <v>4</v>
      </c>
      <c r="F119" s="194"/>
      <c r="G119" s="227">
        <f>(E119*F119)</f>
        <v>0</v>
      </c>
    </row>
    <row r="120" spans="2:7" ht="22.5">
      <c r="B120" s="198"/>
      <c r="C120" s="197" t="s">
        <v>855</v>
      </c>
      <c r="D120" s="210"/>
      <c r="E120" s="206"/>
      <c r="F120" s="194" t="s">
        <v>759</v>
      </c>
      <c r="G120" s="195" t="s">
        <v>759</v>
      </c>
    </row>
    <row r="121" spans="2:7" ht="12.75">
      <c r="B121" s="207"/>
      <c r="C121" s="192"/>
      <c r="D121" s="211"/>
      <c r="E121" s="208"/>
      <c r="F121" s="194" t="s">
        <v>759</v>
      </c>
      <c r="G121" s="195" t="s">
        <v>759</v>
      </c>
    </row>
    <row r="122" spans="2:7" ht="45">
      <c r="B122" s="198" t="s">
        <v>856</v>
      </c>
      <c r="C122" s="197" t="s">
        <v>857</v>
      </c>
      <c r="D122" s="210" t="s">
        <v>765</v>
      </c>
      <c r="E122" s="206">
        <v>2</v>
      </c>
      <c r="F122" s="194"/>
      <c r="G122" s="227">
        <f>(E122*F122)</f>
        <v>0</v>
      </c>
    </row>
    <row r="123" spans="2:7" ht="22.5">
      <c r="B123" s="198"/>
      <c r="C123" s="197" t="s">
        <v>858</v>
      </c>
      <c r="D123" s="210"/>
      <c r="E123" s="206"/>
      <c r="F123" s="194" t="s">
        <v>759</v>
      </c>
      <c r="G123" s="195" t="s">
        <v>759</v>
      </c>
    </row>
    <row r="124" spans="2:7" ht="35.25">
      <c r="B124" s="198" t="s">
        <v>859</v>
      </c>
      <c r="C124" s="197" t="s">
        <v>860</v>
      </c>
      <c r="D124" s="210" t="s">
        <v>765</v>
      </c>
      <c r="E124" s="206">
        <v>1</v>
      </c>
      <c r="F124" s="194"/>
      <c r="G124" s="227">
        <f>(E124*F124)</f>
        <v>0</v>
      </c>
    </row>
    <row r="125" spans="2:7" ht="22.5">
      <c r="B125" s="198"/>
      <c r="C125" s="197" t="s">
        <v>861</v>
      </c>
      <c r="D125" s="213"/>
      <c r="E125" s="214"/>
      <c r="F125" s="194"/>
      <c r="G125" s="195" t="s">
        <v>759</v>
      </c>
    </row>
    <row r="126" spans="2:7" ht="12.75">
      <c r="B126" s="207"/>
      <c r="C126" s="192"/>
      <c r="D126" s="215"/>
      <c r="E126" s="216"/>
      <c r="F126" s="194"/>
      <c r="G126" s="195" t="s">
        <v>759</v>
      </c>
    </row>
    <row r="127" spans="2:7" ht="22.5">
      <c r="B127" s="198" t="s">
        <v>862</v>
      </c>
      <c r="C127" s="197" t="s">
        <v>863</v>
      </c>
      <c r="D127" s="217" t="s">
        <v>765</v>
      </c>
      <c r="E127" s="206">
        <v>1</v>
      </c>
      <c r="F127" s="194"/>
      <c r="G127" s="227">
        <f>(E127*F127)</f>
        <v>0</v>
      </c>
    </row>
    <row r="128" spans="2:7" ht="22.5">
      <c r="B128" s="198"/>
      <c r="C128" s="197" t="s">
        <v>864</v>
      </c>
      <c r="D128" s="213"/>
      <c r="E128" s="214"/>
      <c r="F128" s="194"/>
      <c r="G128" s="195" t="s">
        <v>759</v>
      </c>
    </row>
    <row r="129" spans="2:7" ht="12.75">
      <c r="B129" s="207"/>
      <c r="C129" s="192"/>
      <c r="D129" s="215"/>
      <c r="E129" s="216"/>
      <c r="F129" s="194"/>
      <c r="G129" s="195" t="s">
        <v>759</v>
      </c>
    </row>
    <row r="130" spans="2:7" ht="22.5">
      <c r="B130" s="198" t="s">
        <v>865</v>
      </c>
      <c r="C130" s="197" t="s">
        <v>866</v>
      </c>
      <c r="D130" s="217" t="s">
        <v>765</v>
      </c>
      <c r="E130" s="206">
        <v>1</v>
      </c>
      <c r="F130" s="194"/>
      <c r="G130" s="227">
        <f>(E130*F130)</f>
        <v>0</v>
      </c>
    </row>
    <row r="131" spans="2:7" ht="22.5">
      <c r="B131" s="198"/>
      <c r="C131" s="197" t="s">
        <v>867</v>
      </c>
      <c r="D131" s="213"/>
      <c r="E131" s="206"/>
      <c r="F131" s="194"/>
      <c r="G131" s="195" t="s">
        <v>759</v>
      </c>
    </row>
    <row r="132" spans="2:7" ht="12.75">
      <c r="B132" s="207"/>
      <c r="C132" s="192"/>
      <c r="D132" s="215"/>
      <c r="E132" s="206"/>
      <c r="F132" s="194"/>
      <c r="G132" s="195" t="s">
        <v>759</v>
      </c>
    </row>
    <row r="133" spans="2:7" ht="33.75">
      <c r="B133" s="198" t="s">
        <v>868</v>
      </c>
      <c r="C133" s="197" t="s">
        <v>869</v>
      </c>
      <c r="D133" s="213" t="s">
        <v>765</v>
      </c>
      <c r="E133" s="206">
        <v>1</v>
      </c>
      <c r="F133" s="194"/>
      <c r="G133" s="227">
        <f>(E133*F133)</f>
        <v>0</v>
      </c>
    </row>
    <row r="134" spans="2:7" ht="22.5">
      <c r="B134" s="198"/>
      <c r="C134" s="197" t="s">
        <v>870</v>
      </c>
      <c r="D134" s="213"/>
      <c r="E134" s="206"/>
      <c r="F134" s="194" t="s">
        <v>759</v>
      </c>
      <c r="G134" s="195" t="s">
        <v>759</v>
      </c>
    </row>
    <row r="135" spans="2:7" ht="12.75">
      <c r="B135" s="207"/>
      <c r="C135" s="192"/>
      <c r="D135" s="215"/>
      <c r="E135" s="206"/>
      <c r="F135" s="194" t="s">
        <v>759</v>
      </c>
      <c r="G135" s="195" t="s">
        <v>759</v>
      </c>
    </row>
    <row r="136" spans="2:7" ht="33.75">
      <c r="B136" s="198" t="s">
        <v>871</v>
      </c>
      <c r="C136" s="197" t="s">
        <v>872</v>
      </c>
      <c r="D136" s="213" t="s">
        <v>765</v>
      </c>
      <c r="E136" s="206">
        <v>1</v>
      </c>
      <c r="F136" s="194"/>
      <c r="G136" s="227">
        <f>(E136*F136)</f>
        <v>0</v>
      </c>
    </row>
    <row r="137" spans="2:7" ht="22.5">
      <c r="B137" s="198"/>
      <c r="C137" s="197" t="s">
        <v>873</v>
      </c>
      <c r="D137" s="213"/>
      <c r="E137" s="206"/>
      <c r="F137" s="194"/>
      <c r="G137" s="195" t="s">
        <v>759</v>
      </c>
    </row>
    <row r="138" spans="2:7" ht="12.75">
      <c r="B138" s="207"/>
      <c r="C138" s="192"/>
      <c r="D138" s="215"/>
      <c r="E138" s="206"/>
      <c r="F138" s="194"/>
      <c r="G138" s="195" t="s">
        <v>759</v>
      </c>
    </row>
    <row r="139" spans="2:7" ht="33.75">
      <c r="B139" s="198" t="s">
        <v>874</v>
      </c>
      <c r="C139" s="197" t="s">
        <v>875</v>
      </c>
      <c r="D139" s="217" t="s">
        <v>765</v>
      </c>
      <c r="E139" s="206">
        <v>1</v>
      </c>
      <c r="F139" s="194"/>
      <c r="G139" s="227">
        <f>(E139*F139)</f>
        <v>0</v>
      </c>
    </row>
    <row r="140" spans="2:7" ht="12.75">
      <c r="B140" s="207"/>
      <c r="C140" s="192"/>
      <c r="D140" s="218"/>
      <c r="E140" s="206"/>
      <c r="F140" s="194"/>
      <c r="G140" s="195" t="s">
        <v>759</v>
      </c>
    </row>
    <row r="141" spans="2:7" ht="12.75">
      <c r="B141" s="198" t="s">
        <v>876</v>
      </c>
      <c r="C141" s="197" t="s">
        <v>877</v>
      </c>
      <c r="D141" s="217"/>
      <c r="E141" s="206"/>
      <c r="F141" s="194"/>
      <c r="G141" s="195" t="s">
        <v>759</v>
      </c>
    </row>
    <row r="142" spans="2:7" ht="12.75">
      <c r="B142" s="198"/>
      <c r="C142" s="200" t="s">
        <v>878</v>
      </c>
      <c r="D142" s="217" t="s">
        <v>782</v>
      </c>
      <c r="E142" s="206">
        <v>4</v>
      </c>
      <c r="F142" s="194"/>
      <c r="G142" s="227">
        <f>(E142*F142)</f>
        <v>0</v>
      </c>
    </row>
    <row r="143" spans="2:7" ht="12.75">
      <c r="B143" s="207"/>
      <c r="C143" s="192"/>
      <c r="D143" s="215"/>
      <c r="E143" s="206"/>
      <c r="F143" s="194"/>
      <c r="G143" s="195" t="s">
        <v>759</v>
      </c>
    </row>
    <row r="144" spans="2:7" ht="12.75">
      <c r="B144" s="198" t="s">
        <v>879</v>
      </c>
      <c r="C144" s="197" t="s">
        <v>880</v>
      </c>
      <c r="D144" s="210"/>
      <c r="E144" s="206"/>
      <c r="F144" s="194"/>
      <c r="G144" s="195" t="s">
        <v>759</v>
      </c>
    </row>
    <row r="145" spans="2:7" ht="22.5">
      <c r="B145" s="198"/>
      <c r="C145" s="197" t="s">
        <v>881</v>
      </c>
      <c r="D145" s="210" t="s">
        <v>882</v>
      </c>
      <c r="E145" s="206">
        <v>25</v>
      </c>
      <c r="F145" s="194"/>
      <c r="G145" s="227">
        <f>(E145*F145)</f>
        <v>0</v>
      </c>
    </row>
    <row r="146" spans="2:7" ht="12.75">
      <c r="B146" s="198"/>
      <c r="C146" s="197" t="s">
        <v>883</v>
      </c>
      <c r="D146" s="210" t="s">
        <v>882</v>
      </c>
      <c r="E146" s="206">
        <v>25</v>
      </c>
      <c r="F146" s="194"/>
      <c r="G146" s="227">
        <f>(E146*F146)</f>
        <v>0</v>
      </c>
    </row>
    <row r="147" spans="2:7" ht="12.75">
      <c r="B147" s="198"/>
      <c r="C147" s="197" t="s">
        <v>884</v>
      </c>
      <c r="D147" s="210" t="s">
        <v>882</v>
      </c>
      <c r="E147" s="206">
        <v>25</v>
      </c>
      <c r="F147" s="194"/>
      <c r="G147" s="227">
        <f>(E147*F147)</f>
        <v>0</v>
      </c>
    </row>
    <row r="148" spans="2:7" ht="12.75">
      <c r="B148" s="207"/>
      <c r="C148" s="192"/>
      <c r="D148" s="211"/>
      <c r="E148" s="208"/>
      <c r="F148" s="194"/>
      <c r="G148" s="195" t="s">
        <v>759</v>
      </c>
    </row>
    <row r="149" spans="2:7" ht="33.75">
      <c r="B149" s="198" t="s">
        <v>885</v>
      </c>
      <c r="C149" s="197" t="s">
        <v>886</v>
      </c>
      <c r="D149" s="210" t="s">
        <v>765</v>
      </c>
      <c r="E149" s="206">
        <v>4</v>
      </c>
      <c r="F149" s="194"/>
      <c r="G149" s="227">
        <f>(E149*F149)</f>
        <v>0</v>
      </c>
    </row>
    <row r="150" spans="2:7" ht="22.5">
      <c r="B150" s="198"/>
      <c r="C150" s="197" t="s">
        <v>887</v>
      </c>
      <c r="D150" s="210"/>
      <c r="E150" s="206"/>
      <c r="F150" s="194" t="s">
        <v>759</v>
      </c>
      <c r="G150" s="195" t="s">
        <v>759</v>
      </c>
    </row>
    <row r="151" spans="2:7" ht="12.75">
      <c r="B151" s="198"/>
      <c r="C151" s="197"/>
      <c r="D151" s="210"/>
      <c r="E151" s="206"/>
      <c r="F151" s="194" t="s">
        <v>759</v>
      </c>
      <c r="G151" s="195" t="s">
        <v>759</v>
      </c>
    </row>
    <row r="152" spans="2:7" ht="33.75">
      <c r="B152" s="198" t="s">
        <v>888</v>
      </c>
      <c r="C152" s="197" t="s">
        <v>889</v>
      </c>
      <c r="D152" s="210" t="s">
        <v>765</v>
      </c>
      <c r="E152" s="206">
        <v>4</v>
      </c>
      <c r="F152" s="194"/>
      <c r="G152" s="227">
        <f>(E152*F152)</f>
        <v>0</v>
      </c>
    </row>
    <row r="153" spans="2:7" ht="22.5">
      <c r="B153" s="198"/>
      <c r="C153" s="197" t="s">
        <v>890</v>
      </c>
      <c r="D153" s="210"/>
      <c r="E153" s="206"/>
      <c r="F153" s="194" t="s">
        <v>759</v>
      </c>
      <c r="G153" s="195" t="s">
        <v>759</v>
      </c>
    </row>
    <row r="154" spans="2:7" ht="12.75">
      <c r="B154" s="207"/>
      <c r="C154" s="192"/>
      <c r="D154" s="211"/>
      <c r="E154" s="208"/>
      <c r="F154" s="194" t="s">
        <v>759</v>
      </c>
      <c r="G154" s="227"/>
    </row>
    <row r="155" spans="2:7" ht="22.5">
      <c r="B155" s="198" t="s">
        <v>891</v>
      </c>
      <c r="C155" s="197" t="s">
        <v>892</v>
      </c>
      <c r="D155" s="210" t="s">
        <v>782</v>
      </c>
      <c r="E155" s="206">
        <v>1</v>
      </c>
      <c r="F155" s="194"/>
      <c r="G155" s="227">
        <f>(E155*F155)</f>
        <v>0</v>
      </c>
    </row>
    <row r="156" spans="2:7" ht="12.75">
      <c r="B156" s="198"/>
      <c r="C156" s="197" t="s">
        <v>893</v>
      </c>
      <c r="D156" s="210"/>
      <c r="E156" s="206"/>
      <c r="F156" s="194"/>
      <c r="G156" s="195" t="s">
        <v>759</v>
      </c>
    </row>
    <row r="157" spans="2:7" ht="12.75">
      <c r="B157" s="198"/>
      <c r="C157" s="197"/>
      <c r="D157" s="210"/>
      <c r="E157" s="206"/>
      <c r="F157" s="194"/>
      <c r="G157" s="195" t="s">
        <v>759</v>
      </c>
    </row>
    <row r="158" spans="2:7" ht="22.5">
      <c r="B158" s="198" t="s">
        <v>894</v>
      </c>
      <c r="C158" s="197" t="s">
        <v>895</v>
      </c>
      <c r="D158" s="210" t="s">
        <v>782</v>
      </c>
      <c r="E158" s="206">
        <v>6</v>
      </c>
      <c r="F158" s="194"/>
      <c r="G158" s="227">
        <f>(E158*F158)</f>
        <v>0</v>
      </c>
    </row>
    <row r="159" spans="2:7" ht="12.75">
      <c r="B159" s="198"/>
      <c r="C159" s="197" t="s">
        <v>896</v>
      </c>
      <c r="D159" s="210"/>
      <c r="E159" s="206"/>
      <c r="F159" s="194"/>
      <c r="G159" s="195" t="s">
        <v>759</v>
      </c>
    </row>
    <row r="160" spans="2:7" ht="12.75">
      <c r="B160" s="198"/>
      <c r="C160" s="197"/>
      <c r="D160" s="210"/>
      <c r="E160" s="206"/>
      <c r="F160" s="194"/>
      <c r="G160" s="195" t="s">
        <v>759</v>
      </c>
    </row>
    <row r="161" spans="2:7" ht="33.75">
      <c r="B161" s="198" t="s">
        <v>897</v>
      </c>
      <c r="C161" s="197" t="s">
        <v>898</v>
      </c>
      <c r="D161" s="210" t="s">
        <v>782</v>
      </c>
      <c r="E161" s="206">
        <v>2</v>
      </c>
      <c r="F161" s="194"/>
      <c r="G161" s="227">
        <f>(E161*F161)</f>
        <v>0</v>
      </c>
    </row>
    <row r="162" spans="2:7" ht="22.5">
      <c r="B162" s="198"/>
      <c r="C162" s="197" t="s">
        <v>899</v>
      </c>
      <c r="D162" s="210"/>
      <c r="E162" s="206"/>
      <c r="F162" s="194"/>
      <c r="G162" s="195" t="s">
        <v>759</v>
      </c>
    </row>
    <row r="163" spans="2:7" ht="12.75">
      <c r="B163" s="198"/>
      <c r="C163" s="197"/>
      <c r="D163" s="210"/>
      <c r="E163" s="206"/>
      <c r="F163" s="194"/>
      <c r="G163" s="195" t="s">
        <v>759</v>
      </c>
    </row>
    <row r="164" spans="2:7" ht="22.5">
      <c r="B164" s="198" t="s">
        <v>900</v>
      </c>
      <c r="C164" s="197" t="s">
        <v>901</v>
      </c>
      <c r="D164" s="213"/>
      <c r="E164" s="206"/>
      <c r="F164" s="194"/>
      <c r="G164" s="195" t="s">
        <v>759</v>
      </c>
    </row>
    <row r="165" spans="2:7" ht="12.75">
      <c r="B165" s="198"/>
      <c r="C165" s="200" t="s">
        <v>902</v>
      </c>
      <c r="D165" s="210" t="s">
        <v>782</v>
      </c>
      <c r="E165" s="206">
        <v>12</v>
      </c>
      <c r="F165" s="194"/>
      <c r="G165" s="227">
        <f>(E165*F165)</f>
        <v>0</v>
      </c>
    </row>
    <row r="166" spans="2:7" ht="12.75">
      <c r="B166" s="198"/>
      <c r="C166" s="200" t="s">
        <v>903</v>
      </c>
      <c r="D166" s="210" t="s">
        <v>782</v>
      </c>
      <c r="E166" s="206">
        <v>10</v>
      </c>
      <c r="F166" s="194"/>
      <c r="G166" s="227">
        <f>(E166*F166)</f>
        <v>0</v>
      </c>
    </row>
    <row r="167" spans="2:7" ht="12.75">
      <c r="B167" s="207"/>
      <c r="C167" s="192"/>
      <c r="D167" s="211"/>
      <c r="E167" s="206"/>
      <c r="F167" s="194"/>
      <c r="G167" s="195" t="s">
        <v>759</v>
      </c>
    </row>
    <row r="168" spans="2:7" ht="22.5">
      <c r="B168" s="198" t="s">
        <v>904</v>
      </c>
      <c r="C168" s="197" t="s">
        <v>905</v>
      </c>
      <c r="D168" s="213"/>
      <c r="E168" s="206"/>
      <c r="F168" s="194"/>
      <c r="G168" s="195" t="s">
        <v>759</v>
      </c>
    </row>
    <row r="169" spans="2:7" ht="12.75">
      <c r="B169" s="198"/>
      <c r="C169" s="200" t="s">
        <v>906</v>
      </c>
      <c r="D169" s="210" t="s">
        <v>782</v>
      </c>
      <c r="E169" s="206">
        <v>5</v>
      </c>
      <c r="F169" s="194"/>
      <c r="G169" s="227">
        <f>(E169*F169)</f>
        <v>0</v>
      </c>
    </row>
    <row r="170" spans="2:7" ht="12.75">
      <c r="B170" s="198"/>
      <c r="C170" s="200" t="s">
        <v>907</v>
      </c>
      <c r="D170" s="210" t="s">
        <v>782</v>
      </c>
      <c r="E170" s="206">
        <v>1</v>
      </c>
      <c r="F170" s="194"/>
      <c r="G170" s="227">
        <f>(E170*F170)</f>
        <v>0</v>
      </c>
    </row>
    <row r="171" spans="2:7" ht="12.75">
      <c r="B171" s="207"/>
      <c r="C171" s="209"/>
      <c r="D171" s="211"/>
      <c r="E171" s="206"/>
      <c r="F171" s="194"/>
      <c r="G171" s="195" t="s">
        <v>759</v>
      </c>
    </row>
    <row r="172" spans="2:7" ht="12.75">
      <c r="B172" s="198" t="s">
        <v>908</v>
      </c>
      <c r="C172" s="197" t="s">
        <v>909</v>
      </c>
      <c r="D172" s="210" t="s">
        <v>782</v>
      </c>
      <c r="E172" s="206">
        <v>1</v>
      </c>
      <c r="F172" s="194"/>
      <c r="G172" s="227">
        <f>(E172*F172)</f>
        <v>0</v>
      </c>
    </row>
    <row r="173" spans="2:7" ht="22.5">
      <c r="B173" s="198"/>
      <c r="C173" s="197" t="s">
        <v>910</v>
      </c>
      <c r="D173" s="210"/>
      <c r="E173" s="206"/>
      <c r="F173" s="194"/>
      <c r="G173" s="195" t="s">
        <v>759</v>
      </c>
    </row>
    <row r="174" spans="2:7" ht="12.75">
      <c r="B174" s="198"/>
      <c r="C174" s="197"/>
      <c r="D174" s="210"/>
      <c r="E174" s="206"/>
      <c r="F174" s="194"/>
      <c r="G174" s="195" t="s">
        <v>759</v>
      </c>
    </row>
    <row r="175" spans="2:7" ht="12.75">
      <c r="B175" s="198" t="s">
        <v>911</v>
      </c>
      <c r="C175" s="197" t="s">
        <v>912</v>
      </c>
      <c r="D175" s="210" t="s">
        <v>782</v>
      </c>
      <c r="E175" s="206">
        <v>1</v>
      </c>
      <c r="F175" s="194"/>
      <c r="G175" s="227">
        <f>(E175*F175)</f>
        <v>0</v>
      </c>
    </row>
    <row r="176" spans="2:7" ht="22.5">
      <c r="B176" s="198"/>
      <c r="C176" s="197" t="s">
        <v>913</v>
      </c>
      <c r="D176" s="210"/>
      <c r="E176" s="206"/>
      <c r="F176" s="194"/>
      <c r="G176" s="195" t="s">
        <v>759</v>
      </c>
    </row>
    <row r="177" spans="2:7" ht="12.75">
      <c r="B177" s="207"/>
      <c r="C177" s="209"/>
      <c r="D177" s="211"/>
      <c r="E177" s="206"/>
      <c r="F177" s="194"/>
      <c r="G177" s="195" t="s">
        <v>759</v>
      </c>
    </row>
    <row r="178" spans="2:7" ht="22.5">
      <c r="B178" s="198" t="s">
        <v>914</v>
      </c>
      <c r="C178" s="197" t="s">
        <v>915</v>
      </c>
      <c r="D178" s="210"/>
      <c r="E178" s="206"/>
      <c r="F178" s="194"/>
      <c r="G178" s="195" t="s">
        <v>759</v>
      </c>
    </row>
    <row r="179" spans="2:7" ht="22.5">
      <c r="B179" s="198"/>
      <c r="C179" s="197" t="s">
        <v>916</v>
      </c>
      <c r="D179" s="210" t="s">
        <v>782</v>
      </c>
      <c r="E179" s="206">
        <v>1</v>
      </c>
      <c r="F179" s="194"/>
      <c r="G179" s="227">
        <f>(E179*F179)</f>
        <v>0</v>
      </c>
    </row>
    <row r="180" spans="2:7" ht="12.75">
      <c r="B180" s="207"/>
      <c r="C180" s="209"/>
      <c r="D180" s="211"/>
      <c r="E180" s="206"/>
      <c r="F180" s="194" t="s">
        <v>759</v>
      </c>
      <c r="G180" s="195" t="s">
        <v>759</v>
      </c>
    </row>
    <row r="181" spans="2:7" ht="12.75">
      <c r="B181" s="198" t="s">
        <v>917</v>
      </c>
      <c r="C181" s="200" t="s">
        <v>918</v>
      </c>
      <c r="D181" s="210"/>
      <c r="E181" s="206"/>
      <c r="F181" s="194" t="s">
        <v>759</v>
      </c>
      <c r="G181" s="195" t="s">
        <v>759</v>
      </c>
    </row>
    <row r="182" spans="2:7" ht="12.75">
      <c r="B182" s="198"/>
      <c r="C182" s="200" t="s">
        <v>919</v>
      </c>
      <c r="D182" s="210" t="s">
        <v>782</v>
      </c>
      <c r="E182" s="206">
        <v>1</v>
      </c>
      <c r="F182" s="194"/>
      <c r="G182" s="227">
        <f>(E182*F182)</f>
        <v>0</v>
      </c>
    </row>
    <row r="183" spans="2:7" ht="12.75">
      <c r="B183" s="198"/>
      <c r="C183" s="200" t="s">
        <v>920</v>
      </c>
      <c r="D183" s="210" t="s">
        <v>782</v>
      </c>
      <c r="E183" s="206">
        <v>1</v>
      </c>
      <c r="F183" s="194"/>
      <c r="G183" s="227">
        <f>(E183*F183)</f>
        <v>0</v>
      </c>
    </row>
    <row r="184" spans="2:7" ht="12.75">
      <c r="B184" s="198"/>
      <c r="C184" s="200" t="s">
        <v>921</v>
      </c>
      <c r="D184" s="210" t="s">
        <v>782</v>
      </c>
      <c r="E184" s="206">
        <v>1</v>
      </c>
      <c r="F184" s="194"/>
      <c r="G184" s="227">
        <f>(E184*F184)</f>
        <v>0</v>
      </c>
    </row>
    <row r="185" spans="2:7" ht="22.5">
      <c r="B185" s="198"/>
      <c r="C185" s="200" t="s">
        <v>922</v>
      </c>
      <c r="D185" s="210" t="s">
        <v>782</v>
      </c>
      <c r="E185" s="206">
        <v>1</v>
      </c>
      <c r="F185" s="194"/>
      <c r="G185" s="227">
        <f>(E185*F185)</f>
        <v>0</v>
      </c>
    </row>
    <row r="186" spans="2:7" ht="22.5">
      <c r="B186" s="198"/>
      <c r="C186" s="200" t="s">
        <v>923</v>
      </c>
      <c r="D186" s="210" t="s">
        <v>782</v>
      </c>
      <c r="E186" s="206">
        <v>1</v>
      </c>
      <c r="F186" s="194"/>
      <c r="G186" s="227">
        <f>(E186*F186)</f>
        <v>0</v>
      </c>
    </row>
    <row r="187" spans="2:7" ht="12.75">
      <c r="B187" s="207"/>
      <c r="C187" s="209"/>
      <c r="D187" s="211"/>
      <c r="E187" s="206"/>
      <c r="F187" s="194"/>
      <c r="G187" s="195" t="s">
        <v>759</v>
      </c>
    </row>
    <row r="188" spans="2:7" ht="22.5">
      <c r="B188" s="198" t="s">
        <v>924</v>
      </c>
      <c r="C188" s="197" t="s">
        <v>925</v>
      </c>
      <c r="D188" s="210" t="s">
        <v>765</v>
      </c>
      <c r="E188" s="206">
        <v>1</v>
      </c>
      <c r="F188" s="194"/>
      <c r="G188" s="227">
        <f>(E188*F188)</f>
        <v>0</v>
      </c>
    </row>
    <row r="189" spans="2:7" ht="12.75">
      <c r="B189" s="223"/>
      <c r="G189" s="226"/>
    </row>
    <row r="190" spans="2:7" ht="22.5">
      <c r="B190" s="198" t="s">
        <v>926</v>
      </c>
      <c r="C190" s="197" t="s">
        <v>927</v>
      </c>
      <c r="D190" s="210" t="s">
        <v>765</v>
      </c>
      <c r="E190" s="206">
        <v>2</v>
      </c>
      <c r="F190" s="194"/>
      <c r="G190" s="227">
        <f>(E190*F190)</f>
        <v>0</v>
      </c>
    </row>
    <row r="191" spans="2:7" ht="22.5">
      <c r="B191" s="198"/>
      <c r="C191" s="197" t="s">
        <v>928</v>
      </c>
      <c r="D191" s="210"/>
      <c r="E191" s="206"/>
      <c r="F191" s="194"/>
      <c r="G191" s="195" t="s">
        <v>759</v>
      </c>
    </row>
    <row r="192" spans="2:7" ht="12.75">
      <c r="B192" s="207"/>
      <c r="C192" s="192"/>
      <c r="D192" s="211"/>
      <c r="E192" s="206"/>
      <c r="F192" s="194"/>
      <c r="G192" s="195" t="s">
        <v>759</v>
      </c>
    </row>
    <row r="193" spans="2:7" ht="12.75">
      <c r="B193" s="198" t="s">
        <v>929</v>
      </c>
      <c r="C193" s="197" t="s">
        <v>930</v>
      </c>
      <c r="D193" s="210"/>
      <c r="E193" s="206"/>
      <c r="F193" s="194"/>
      <c r="G193" s="195" t="s">
        <v>759</v>
      </c>
    </row>
    <row r="194" spans="2:7" ht="12.75">
      <c r="B194" s="198"/>
      <c r="C194" s="197" t="s">
        <v>931</v>
      </c>
      <c r="D194" s="210" t="s">
        <v>782</v>
      </c>
      <c r="E194" s="206">
        <v>2</v>
      </c>
      <c r="F194" s="194"/>
      <c r="G194" s="227">
        <f>(E194*F194)</f>
        <v>0</v>
      </c>
    </row>
    <row r="195" spans="2:7" ht="12.75">
      <c r="B195" s="198"/>
      <c r="C195" s="197" t="s">
        <v>932</v>
      </c>
      <c r="D195" s="210"/>
      <c r="E195" s="206"/>
      <c r="F195" s="194"/>
      <c r="G195" s="195" t="s">
        <v>759</v>
      </c>
    </row>
    <row r="196" spans="2:7" ht="12.75">
      <c r="B196" s="207"/>
      <c r="C196" s="192"/>
      <c r="D196" s="211"/>
      <c r="E196" s="206"/>
      <c r="F196" s="194"/>
      <c r="G196" s="195" t="s">
        <v>759</v>
      </c>
    </row>
    <row r="197" spans="2:7" ht="22.5">
      <c r="B197" s="198" t="s">
        <v>933</v>
      </c>
      <c r="C197" s="197" t="s">
        <v>934</v>
      </c>
      <c r="D197" s="210" t="s">
        <v>765</v>
      </c>
      <c r="E197" s="206">
        <v>1</v>
      </c>
      <c r="F197" s="194"/>
      <c r="G197" s="227">
        <f>(E197*F197)</f>
        <v>0</v>
      </c>
    </row>
    <row r="198" spans="2:7" ht="12.75">
      <c r="B198" s="207"/>
      <c r="C198" s="192"/>
      <c r="D198" s="211"/>
      <c r="E198" s="206"/>
      <c r="F198" s="194" t="s">
        <v>759</v>
      </c>
      <c r="G198" s="195" t="s">
        <v>759</v>
      </c>
    </row>
    <row r="199" spans="2:7" ht="12.75">
      <c r="B199" s="198" t="s">
        <v>935</v>
      </c>
      <c r="C199" s="197" t="s">
        <v>936</v>
      </c>
      <c r="D199" s="210" t="s">
        <v>765</v>
      </c>
      <c r="E199" s="206">
        <v>1</v>
      </c>
      <c r="F199" s="194"/>
      <c r="G199" s="227">
        <f>(E199*F199)</f>
        <v>0</v>
      </c>
    </row>
    <row r="200" spans="2:7" ht="22.5">
      <c r="B200" s="198"/>
      <c r="C200" s="197" t="s">
        <v>937</v>
      </c>
      <c r="D200" s="210"/>
      <c r="E200" s="206"/>
      <c r="F200" s="194"/>
      <c r="G200" s="195" t="s">
        <v>759</v>
      </c>
    </row>
    <row r="201" spans="2:7" ht="12.75">
      <c r="B201" s="198"/>
      <c r="C201" s="197"/>
      <c r="D201" s="210"/>
      <c r="E201" s="206"/>
      <c r="F201" s="194"/>
      <c r="G201" s="195" t="s">
        <v>759</v>
      </c>
    </row>
    <row r="202" spans="2:7" ht="12.75">
      <c r="B202" s="198" t="s">
        <v>938</v>
      </c>
      <c r="C202" s="197" t="s">
        <v>939</v>
      </c>
      <c r="D202" s="210" t="s">
        <v>765</v>
      </c>
      <c r="E202" s="206">
        <v>1</v>
      </c>
      <c r="F202" s="194"/>
      <c r="G202" s="227">
        <f>(E202*F202)</f>
        <v>0</v>
      </c>
    </row>
    <row r="203" spans="2:7" ht="22.5">
      <c r="B203" s="198"/>
      <c r="C203" s="197" t="s">
        <v>940</v>
      </c>
      <c r="D203" s="210"/>
      <c r="E203" s="206"/>
      <c r="F203" s="194"/>
      <c r="G203" s="195" t="s">
        <v>759</v>
      </c>
    </row>
    <row r="204" spans="2:7" ht="12.75">
      <c r="B204" s="207"/>
      <c r="C204" s="192"/>
      <c r="D204" s="211"/>
      <c r="E204" s="206"/>
      <c r="F204" s="194"/>
      <c r="G204" s="195" t="s">
        <v>759</v>
      </c>
    </row>
    <row r="205" spans="2:7" ht="22.5">
      <c r="B205" s="198" t="s">
        <v>941</v>
      </c>
      <c r="C205" s="197" t="s">
        <v>942</v>
      </c>
      <c r="D205" s="210" t="s">
        <v>765</v>
      </c>
      <c r="E205" s="206">
        <v>1</v>
      </c>
      <c r="F205" s="194"/>
      <c r="G205" s="227">
        <f>(E205*F205)</f>
        <v>0</v>
      </c>
    </row>
    <row r="206" spans="2:7" ht="12.75">
      <c r="B206" s="207"/>
      <c r="C206" s="192"/>
      <c r="D206" s="211"/>
      <c r="E206" s="206"/>
      <c r="F206" s="194"/>
      <c r="G206" s="195" t="s">
        <v>759</v>
      </c>
    </row>
    <row r="207" spans="2:7" ht="12.75">
      <c r="B207" s="198" t="s">
        <v>943</v>
      </c>
      <c r="C207" s="197" t="s">
        <v>944</v>
      </c>
      <c r="D207" s="210" t="s">
        <v>765</v>
      </c>
      <c r="E207" s="206">
        <v>1</v>
      </c>
      <c r="F207" s="194"/>
      <c r="G207" s="227">
        <f>(E207*F207)</f>
        <v>0</v>
      </c>
    </row>
    <row r="208" spans="2:7" ht="13.5" thickBot="1">
      <c r="B208" s="224"/>
      <c r="C208" s="197"/>
      <c r="D208" s="210"/>
      <c r="E208" s="206"/>
      <c r="F208" s="194" t="s">
        <v>759</v>
      </c>
      <c r="G208" s="228" t="s">
        <v>759</v>
      </c>
    </row>
    <row r="209" spans="2:7" ht="12.75">
      <c r="B209" s="219" t="s">
        <v>757</v>
      </c>
      <c r="C209" s="220" t="s">
        <v>945</v>
      </c>
      <c r="D209" s="220"/>
      <c r="E209" s="220"/>
      <c r="F209" s="220" t="s">
        <v>759</v>
      </c>
      <c r="G209" s="221">
        <f>SUM(G8:G207)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82">
      <selection activeCell="C120" sqref="C120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42.28125" style="0" customWidth="1"/>
    <col min="4" max="4" width="7.57421875" style="0" customWidth="1"/>
    <col min="5" max="5" width="6.57421875" style="0" customWidth="1"/>
    <col min="6" max="6" width="13.7109375" style="0" customWidth="1"/>
    <col min="7" max="7" width="12.28125" style="0" customWidth="1"/>
  </cols>
  <sheetData>
    <row r="1" spans="1:7" ht="13.5" thickBot="1">
      <c r="A1" s="229">
        <v>1</v>
      </c>
      <c r="B1" s="239" t="s">
        <v>753</v>
      </c>
      <c r="C1" s="239" t="s">
        <v>642</v>
      </c>
      <c r="D1" s="240" t="s">
        <v>754</v>
      </c>
      <c r="E1" s="239" t="s">
        <v>755</v>
      </c>
      <c r="F1" s="239" t="s">
        <v>756</v>
      </c>
      <c r="G1" s="188" t="s">
        <v>45</v>
      </c>
    </row>
    <row r="2" spans="1:7" ht="13.5" thickBot="1">
      <c r="A2" s="229">
        <v>1</v>
      </c>
      <c r="B2" s="236" t="s">
        <v>757</v>
      </c>
      <c r="C2" s="237" t="s">
        <v>946</v>
      </c>
      <c r="D2" s="237"/>
      <c r="E2" s="237"/>
      <c r="F2" s="237" t="s">
        <v>759</v>
      </c>
      <c r="G2" s="238" t="s">
        <v>759</v>
      </c>
    </row>
    <row r="3" spans="1:7" ht="12.75">
      <c r="A3" s="229">
        <v>1</v>
      </c>
      <c r="B3" s="244"/>
      <c r="C3" s="232"/>
      <c r="D3" s="230"/>
      <c r="E3" s="230"/>
      <c r="F3" s="231"/>
      <c r="G3" s="272"/>
    </row>
    <row r="4" spans="1:7" ht="12.75">
      <c r="A4" s="245">
        <v>1</v>
      </c>
      <c r="B4" s="285">
        <v>1</v>
      </c>
      <c r="C4" s="249" t="s">
        <v>947</v>
      </c>
      <c r="D4" s="246"/>
      <c r="E4" s="246"/>
      <c r="F4" s="247"/>
      <c r="G4" s="254"/>
    </row>
    <row r="5" spans="1:7" ht="12.75">
      <c r="A5" s="245">
        <v>1</v>
      </c>
      <c r="B5" s="285"/>
      <c r="C5" s="249"/>
      <c r="D5" s="246"/>
      <c r="E5" s="248"/>
      <c r="F5" s="247"/>
      <c r="G5" s="254"/>
    </row>
    <row r="6" spans="1:7" ht="12.75">
      <c r="A6" s="245">
        <v>1</v>
      </c>
      <c r="B6" s="285"/>
      <c r="C6" s="250" t="s">
        <v>948</v>
      </c>
      <c r="D6" s="246"/>
      <c r="E6" s="248"/>
      <c r="F6" s="247"/>
      <c r="G6" s="254"/>
    </row>
    <row r="7" spans="1:7" ht="67.5">
      <c r="A7" s="245">
        <v>1</v>
      </c>
      <c r="B7" s="285"/>
      <c r="C7" s="250" t="s">
        <v>949</v>
      </c>
      <c r="D7" s="246"/>
      <c r="E7" s="248"/>
      <c r="F7" s="247"/>
      <c r="G7" s="254"/>
    </row>
    <row r="8" spans="1:7" ht="33.75">
      <c r="A8" s="245">
        <v>1</v>
      </c>
      <c r="B8" s="285"/>
      <c r="C8" s="251" t="s">
        <v>950</v>
      </c>
      <c r="D8" s="246" t="s">
        <v>17</v>
      </c>
      <c r="E8" s="252">
        <v>1</v>
      </c>
      <c r="F8" s="247"/>
      <c r="G8" s="227">
        <f aca="true" t="shared" si="0" ref="G8:G43">(E8*F8)</f>
        <v>0</v>
      </c>
    </row>
    <row r="9" spans="1:7" ht="22.5">
      <c r="A9" s="245">
        <v>1</v>
      </c>
      <c r="B9" s="285"/>
      <c r="C9" s="251" t="s">
        <v>951</v>
      </c>
      <c r="D9" s="246" t="s">
        <v>17</v>
      </c>
      <c r="E9" s="252">
        <v>1</v>
      </c>
      <c r="F9" s="247"/>
      <c r="G9" s="227">
        <f t="shared" si="0"/>
        <v>0</v>
      </c>
    </row>
    <row r="10" spans="1:7" ht="12.75">
      <c r="A10" s="245"/>
      <c r="B10" s="285"/>
      <c r="C10" s="251" t="s">
        <v>952</v>
      </c>
      <c r="D10" s="253" t="s">
        <v>17</v>
      </c>
      <c r="E10" s="252">
        <v>1</v>
      </c>
      <c r="F10" s="247"/>
      <c r="G10" s="227">
        <f t="shared" si="0"/>
        <v>0</v>
      </c>
    </row>
    <row r="11" spans="1:7" ht="22.5">
      <c r="A11" s="245">
        <v>1</v>
      </c>
      <c r="B11" s="285"/>
      <c r="C11" s="249" t="s">
        <v>953</v>
      </c>
      <c r="D11" s="253" t="s">
        <v>17</v>
      </c>
      <c r="E11" s="252">
        <v>1</v>
      </c>
      <c r="F11" s="247"/>
      <c r="G11" s="227">
        <f t="shared" si="0"/>
        <v>0</v>
      </c>
    </row>
    <row r="12" spans="1:7" ht="12.75">
      <c r="A12" s="255"/>
      <c r="B12" s="285"/>
      <c r="C12" s="257" t="s">
        <v>954</v>
      </c>
      <c r="D12" s="259" t="s">
        <v>17</v>
      </c>
      <c r="E12" s="258">
        <v>1</v>
      </c>
      <c r="F12" s="256"/>
      <c r="G12" s="227">
        <f t="shared" si="0"/>
        <v>0</v>
      </c>
    </row>
    <row r="13" spans="1:7" ht="12.75">
      <c r="A13" s="255"/>
      <c r="B13" s="285"/>
      <c r="C13" s="257" t="s">
        <v>955</v>
      </c>
      <c r="D13" s="259" t="s">
        <v>17</v>
      </c>
      <c r="E13" s="258">
        <v>1</v>
      </c>
      <c r="F13" s="256"/>
      <c r="G13" s="227">
        <f t="shared" si="0"/>
        <v>0</v>
      </c>
    </row>
    <row r="14" spans="1:7" ht="12.75">
      <c r="A14" s="255">
        <v>1</v>
      </c>
      <c r="B14" s="285"/>
      <c r="C14" s="257" t="s">
        <v>956</v>
      </c>
      <c r="D14" s="259" t="s">
        <v>17</v>
      </c>
      <c r="E14" s="258">
        <v>1</v>
      </c>
      <c r="F14" s="256"/>
      <c r="G14" s="227">
        <f t="shared" si="0"/>
        <v>0</v>
      </c>
    </row>
    <row r="15" spans="1:7" ht="12.75">
      <c r="A15" s="255">
        <v>1</v>
      </c>
      <c r="B15" s="285"/>
      <c r="C15" s="257" t="s">
        <v>957</v>
      </c>
      <c r="D15" s="259" t="s">
        <v>17</v>
      </c>
      <c r="E15" s="258">
        <v>1</v>
      </c>
      <c r="F15" s="256"/>
      <c r="G15" s="227">
        <f t="shared" si="0"/>
        <v>0</v>
      </c>
    </row>
    <row r="16" spans="1:7" ht="22.5">
      <c r="A16" s="255">
        <v>1</v>
      </c>
      <c r="B16" s="285"/>
      <c r="C16" s="257" t="s">
        <v>958</v>
      </c>
      <c r="D16" s="259" t="s">
        <v>17</v>
      </c>
      <c r="E16" s="258">
        <v>1</v>
      </c>
      <c r="F16" s="256"/>
      <c r="G16" s="227">
        <f t="shared" si="0"/>
        <v>0</v>
      </c>
    </row>
    <row r="17" spans="1:7" ht="22.5">
      <c r="A17" s="255">
        <v>1</v>
      </c>
      <c r="B17" s="285"/>
      <c r="C17" s="257" t="s">
        <v>959</v>
      </c>
      <c r="D17" s="259" t="s">
        <v>17</v>
      </c>
      <c r="E17" s="258">
        <v>1</v>
      </c>
      <c r="F17" s="256"/>
      <c r="G17" s="227">
        <f t="shared" si="0"/>
        <v>0</v>
      </c>
    </row>
    <row r="18" spans="1:7" ht="12.75">
      <c r="A18" s="255">
        <v>1</v>
      </c>
      <c r="B18" s="285"/>
      <c r="C18" s="257" t="s">
        <v>960</v>
      </c>
      <c r="D18" s="259" t="s">
        <v>17</v>
      </c>
      <c r="E18" s="258">
        <v>1</v>
      </c>
      <c r="F18" s="256"/>
      <c r="G18" s="227">
        <f t="shared" si="0"/>
        <v>0</v>
      </c>
    </row>
    <row r="19" spans="2:7" ht="12.75">
      <c r="B19" s="285"/>
      <c r="C19" s="262" t="s">
        <v>961</v>
      </c>
      <c r="D19" s="265" t="s">
        <v>17</v>
      </c>
      <c r="E19" s="263">
        <v>17</v>
      </c>
      <c r="F19" s="260"/>
      <c r="G19" s="227">
        <f t="shared" si="0"/>
        <v>0</v>
      </c>
    </row>
    <row r="20" spans="2:7" ht="12.75">
      <c r="B20" s="285"/>
      <c r="C20" s="262" t="s">
        <v>962</v>
      </c>
      <c r="D20" s="265" t="s">
        <v>17</v>
      </c>
      <c r="E20" s="263">
        <v>1</v>
      </c>
      <c r="F20" s="260"/>
      <c r="G20" s="227">
        <f t="shared" si="0"/>
        <v>0</v>
      </c>
    </row>
    <row r="21" spans="2:7" ht="12.75">
      <c r="B21" s="285"/>
      <c r="C21" s="262" t="s">
        <v>963</v>
      </c>
      <c r="D21" s="265" t="s">
        <v>17</v>
      </c>
      <c r="E21" s="263">
        <v>1</v>
      </c>
      <c r="F21" s="260"/>
      <c r="G21" s="227">
        <f t="shared" si="0"/>
        <v>0</v>
      </c>
    </row>
    <row r="22" spans="2:7" ht="12.75">
      <c r="B22" s="285"/>
      <c r="C22" s="262" t="s">
        <v>964</v>
      </c>
      <c r="D22" s="264" t="s">
        <v>17</v>
      </c>
      <c r="E22" s="263">
        <v>15</v>
      </c>
      <c r="F22" s="260"/>
      <c r="G22" s="227">
        <f t="shared" si="0"/>
        <v>0</v>
      </c>
    </row>
    <row r="23" spans="2:7" ht="12.75">
      <c r="B23" s="285"/>
      <c r="C23" s="262" t="s">
        <v>965</v>
      </c>
      <c r="D23" s="264" t="s">
        <v>17</v>
      </c>
      <c r="E23" s="263">
        <v>15</v>
      </c>
      <c r="F23" s="260"/>
      <c r="G23" s="227">
        <f t="shared" si="0"/>
        <v>0</v>
      </c>
    </row>
    <row r="24" spans="2:7" ht="12.75">
      <c r="B24" s="285"/>
      <c r="C24" s="262" t="s">
        <v>966</v>
      </c>
      <c r="D24" s="265" t="s">
        <v>17</v>
      </c>
      <c r="E24" s="263">
        <v>1</v>
      </c>
      <c r="F24" s="260"/>
      <c r="G24" s="227">
        <f t="shared" si="0"/>
        <v>0</v>
      </c>
    </row>
    <row r="25" spans="2:7" ht="12.75">
      <c r="B25" s="285"/>
      <c r="C25" s="261" t="s">
        <v>967</v>
      </c>
      <c r="D25" s="264" t="s">
        <v>17</v>
      </c>
      <c r="E25" s="263">
        <v>1</v>
      </c>
      <c r="F25" s="260"/>
      <c r="G25" s="227">
        <f t="shared" si="0"/>
        <v>0</v>
      </c>
    </row>
    <row r="26" spans="1:7" ht="22.5">
      <c r="A26" s="267">
        <v>1</v>
      </c>
      <c r="B26" s="285"/>
      <c r="C26" s="269" t="s">
        <v>968</v>
      </c>
      <c r="D26" s="271" t="s">
        <v>17</v>
      </c>
      <c r="E26" s="270">
        <v>6</v>
      </c>
      <c r="F26" s="268"/>
      <c r="G26" s="227">
        <f t="shared" si="0"/>
        <v>0</v>
      </c>
    </row>
    <row r="27" spans="1:7" ht="22.5">
      <c r="A27" s="267">
        <v>1</v>
      </c>
      <c r="B27" s="285"/>
      <c r="C27" s="269" t="s">
        <v>969</v>
      </c>
      <c r="D27" s="271" t="s">
        <v>17</v>
      </c>
      <c r="E27" s="270">
        <v>5</v>
      </c>
      <c r="F27" s="268"/>
      <c r="G27" s="227">
        <f t="shared" si="0"/>
        <v>0</v>
      </c>
    </row>
    <row r="28" spans="1:7" ht="12.75">
      <c r="A28" s="267">
        <v>1</v>
      </c>
      <c r="B28" s="285"/>
      <c r="C28" s="269" t="s">
        <v>970</v>
      </c>
      <c r="D28" s="271" t="s">
        <v>17</v>
      </c>
      <c r="E28" s="270">
        <v>1</v>
      </c>
      <c r="F28" s="268"/>
      <c r="G28" s="227">
        <f t="shared" si="0"/>
        <v>0</v>
      </c>
    </row>
    <row r="29" spans="1:7" ht="12.75">
      <c r="A29" s="267">
        <v>1</v>
      </c>
      <c r="B29" s="285"/>
      <c r="C29" s="269" t="s">
        <v>971</v>
      </c>
      <c r="D29" s="271" t="s">
        <v>17</v>
      </c>
      <c r="E29" s="270">
        <v>1</v>
      </c>
      <c r="F29" s="268"/>
      <c r="G29" s="227">
        <f t="shared" si="0"/>
        <v>0</v>
      </c>
    </row>
    <row r="30" spans="1:7" ht="12.75">
      <c r="A30" s="267">
        <v>1</v>
      </c>
      <c r="B30" s="285"/>
      <c r="C30" s="269" t="s">
        <v>972</v>
      </c>
      <c r="D30" s="271" t="s">
        <v>17</v>
      </c>
      <c r="E30" s="270">
        <v>6</v>
      </c>
      <c r="F30" s="268"/>
      <c r="G30" s="227">
        <f t="shared" si="0"/>
        <v>0</v>
      </c>
    </row>
    <row r="31" spans="1:7" ht="12.75">
      <c r="A31" s="267">
        <v>1</v>
      </c>
      <c r="B31" s="285"/>
      <c r="C31" s="269" t="s">
        <v>973</v>
      </c>
      <c r="D31" s="271" t="s">
        <v>17</v>
      </c>
      <c r="E31" s="270">
        <v>1</v>
      </c>
      <c r="F31" s="268"/>
      <c r="G31" s="227">
        <f t="shared" si="0"/>
        <v>0</v>
      </c>
    </row>
    <row r="32" spans="1:7" ht="22.5">
      <c r="A32" s="267">
        <v>1</v>
      </c>
      <c r="B32" s="285"/>
      <c r="C32" s="269" t="s">
        <v>974</v>
      </c>
      <c r="D32" s="271" t="s">
        <v>17</v>
      </c>
      <c r="E32" s="270">
        <v>1</v>
      </c>
      <c r="F32" s="268"/>
      <c r="G32" s="227">
        <f t="shared" si="0"/>
        <v>0</v>
      </c>
    </row>
    <row r="33" spans="1:7" ht="22.5">
      <c r="A33" s="267">
        <v>1</v>
      </c>
      <c r="B33" s="285"/>
      <c r="C33" s="269" t="s">
        <v>975</v>
      </c>
      <c r="D33" s="271" t="s">
        <v>17</v>
      </c>
      <c r="E33" s="270">
        <v>1</v>
      </c>
      <c r="F33" s="268"/>
      <c r="G33" s="227">
        <f t="shared" si="0"/>
        <v>0</v>
      </c>
    </row>
    <row r="34" spans="1:7" ht="22.5">
      <c r="A34" s="267">
        <v>1</v>
      </c>
      <c r="B34" s="285"/>
      <c r="C34" s="269" t="s">
        <v>976</v>
      </c>
      <c r="D34" s="271" t="s">
        <v>17</v>
      </c>
      <c r="E34" s="270">
        <v>1</v>
      </c>
      <c r="F34" s="268"/>
      <c r="G34" s="227">
        <f t="shared" si="0"/>
        <v>0</v>
      </c>
    </row>
    <row r="35" spans="1:7" ht="22.5">
      <c r="A35" s="267">
        <v>1</v>
      </c>
      <c r="B35" s="285"/>
      <c r="C35" s="269" t="s">
        <v>977</v>
      </c>
      <c r="D35" s="271" t="s">
        <v>17</v>
      </c>
      <c r="E35" s="270">
        <v>2</v>
      </c>
      <c r="F35" s="268"/>
      <c r="G35" s="227">
        <f t="shared" si="0"/>
        <v>0</v>
      </c>
    </row>
    <row r="36" spans="1:7" ht="22.5">
      <c r="A36" s="273">
        <v>1</v>
      </c>
      <c r="B36" s="285"/>
      <c r="C36" s="278" t="s">
        <v>978</v>
      </c>
      <c r="D36" s="277" t="s">
        <v>17</v>
      </c>
      <c r="E36" s="276">
        <v>1</v>
      </c>
      <c r="F36" s="268"/>
      <c r="G36" s="227">
        <f t="shared" si="0"/>
        <v>0</v>
      </c>
    </row>
    <row r="37" spans="1:7" ht="22.5">
      <c r="A37" s="273">
        <v>1</v>
      </c>
      <c r="B37" s="285"/>
      <c r="C37" s="274" t="s">
        <v>979</v>
      </c>
      <c r="D37" s="277" t="s">
        <v>17</v>
      </c>
      <c r="E37" s="276">
        <v>1</v>
      </c>
      <c r="F37" s="268"/>
      <c r="G37" s="227">
        <f t="shared" si="0"/>
        <v>0</v>
      </c>
    </row>
    <row r="38" spans="1:7" ht="33.75">
      <c r="A38" s="273">
        <v>1</v>
      </c>
      <c r="B38" s="285"/>
      <c r="C38" s="275" t="s">
        <v>980</v>
      </c>
      <c r="D38" s="277" t="s">
        <v>17</v>
      </c>
      <c r="E38" s="276">
        <v>1</v>
      </c>
      <c r="F38" s="268"/>
      <c r="G38" s="227">
        <f t="shared" si="0"/>
        <v>0</v>
      </c>
    </row>
    <row r="39" spans="1:7" ht="33.75">
      <c r="A39" s="273">
        <v>1</v>
      </c>
      <c r="B39" s="285"/>
      <c r="C39" s="275" t="s">
        <v>981</v>
      </c>
      <c r="D39" s="277" t="s">
        <v>17</v>
      </c>
      <c r="E39" s="276">
        <v>1</v>
      </c>
      <c r="F39" s="268"/>
      <c r="G39" s="227">
        <f t="shared" si="0"/>
        <v>0</v>
      </c>
    </row>
    <row r="40" spans="1:7" ht="12.75">
      <c r="A40" s="273">
        <v>1</v>
      </c>
      <c r="B40" s="285"/>
      <c r="C40" s="275" t="s">
        <v>982</v>
      </c>
      <c r="D40" s="277" t="s">
        <v>983</v>
      </c>
      <c r="E40" s="276">
        <v>1</v>
      </c>
      <c r="F40" s="268"/>
      <c r="G40" s="227">
        <f t="shared" si="0"/>
        <v>0</v>
      </c>
    </row>
    <row r="41" spans="1:7" ht="12.75">
      <c r="A41" s="273">
        <v>1</v>
      </c>
      <c r="B41" s="285"/>
      <c r="C41" s="275" t="s">
        <v>984</v>
      </c>
      <c r="D41" s="277" t="s">
        <v>983</v>
      </c>
      <c r="E41" s="276">
        <v>1</v>
      </c>
      <c r="F41" s="268"/>
      <c r="G41" s="227">
        <f t="shared" si="0"/>
        <v>0</v>
      </c>
    </row>
    <row r="42" spans="1:7" ht="67.5">
      <c r="A42" s="273">
        <v>1</v>
      </c>
      <c r="B42" s="285"/>
      <c r="C42" s="275" t="s">
        <v>985</v>
      </c>
      <c r="D42" s="277" t="s">
        <v>983</v>
      </c>
      <c r="E42" s="276">
        <v>1</v>
      </c>
      <c r="F42" s="268"/>
      <c r="G42" s="227">
        <f t="shared" si="0"/>
        <v>0</v>
      </c>
    </row>
    <row r="43" spans="1:7" ht="12.75">
      <c r="A43" s="273">
        <v>1</v>
      </c>
      <c r="B43" s="285"/>
      <c r="C43" s="274" t="s">
        <v>986</v>
      </c>
      <c r="D43" s="277" t="s">
        <v>983</v>
      </c>
      <c r="E43" s="276">
        <v>1</v>
      </c>
      <c r="F43" s="268"/>
      <c r="G43" s="227">
        <f t="shared" si="0"/>
        <v>0</v>
      </c>
    </row>
    <row r="44" spans="2:7" ht="12.75">
      <c r="B44" s="223"/>
      <c r="G44" s="226"/>
    </row>
    <row r="45" spans="1:7" ht="12.75">
      <c r="A45" s="279"/>
      <c r="B45" s="285" t="s">
        <v>649</v>
      </c>
      <c r="C45" s="280" t="s">
        <v>987</v>
      </c>
      <c r="D45" s="283"/>
      <c r="E45" s="282"/>
      <c r="F45" s="268"/>
      <c r="G45" s="284"/>
    </row>
    <row r="46" spans="1:7" ht="56.25">
      <c r="A46" s="279">
        <v>1</v>
      </c>
      <c r="B46" s="285"/>
      <c r="C46" s="281" t="s">
        <v>988</v>
      </c>
      <c r="D46" s="283" t="s">
        <v>983</v>
      </c>
      <c r="E46" s="282">
        <v>1</v>
      </c>
      <c r="F46" s="268"/>
      <c r="G46" s="227">
        <f>(E46*F46)</f>
        <v>0</v>
      </c>
    </row>
    <row r="47" spans="1:7" ht="12.75">
      <c r="A47" s="279">
        <v>1</v>
      </c>
      <c r="B47" s="285"/>
      <c r="C47" s="280"/>
      <c r="D47" s="210"/>
      <c r="E47" s="282"/>
      <c r="F47" s="268"/>
      <c r="G47" s="284"/>
    </row>
    <row r="48" spans="1:7" ht="12.75">
      <c r="A48" s="279">
        <v>1</v>
      </c>
      <c r="B48" s="285" t="s">
        <v>651</v>
      </c>
      <c r="C48" s="281" t="s">
        <v>989</v>
      </c>
      <c r="D48" s="283"/>
      <c r="E48" s="282"/>
      <c r="F48" s="268"/>
      <c r="G48" s="284"/>
    </row>
    <row r="49" spans="1:7" ht="12.75">
      <c r="A49" s="279">
        <v>1</v>
      </c>
      <c r="B49" s="285"/>
      <c r="C49" s="281" t="s">
        <v>990</v>
      </c>
      <c r="D49" s="210"/>
      <c r="E49" s="282"/>
      <c r="F49" s="268"/>
      <c r="G49" s="284"/>
    </row>
    <row r="50" spans="1:7" ht="12.75">
      <c r="A50" s="279">
        <v>1</v>
      </c>
      <c r="B50" s="285"/>
      <c r="C50" s="280" t="s">
        <v>991</v>
      </c>
      <c r="D50" s="210"/>
      <c r="E50" s="282"/>
      <c r="F50" s="268"/>
      <c r="G50" s="284"/>
    </row>
    <row r="51" spans="1:7" ht="12.75">
      <c r="A51" s="279">
        <v>1</v>
      </c>
      <c r="B51" s="285"/>
      <c r="C51" s="280" t="s">
        <v>992</v>
      </c>
      <c r="D51" s="210"/>
      <c r="E51" s="282"/>
      <c r="F51" s="268"/>
      <c r="G51" s="284"/>
    </row>
    <row r="52" spans="1:7" ht="12.75">
      <c r="A52" s="279">
        <v>1</v>
      </c>
      <c r="B52" s="285"/>
      <c r="C52" s="280" t="s">
        <v>993</v>
      </c>
      <c r="D52" s="210"/>
      <c r="E52" s="282"/>
      <c r="F52" s="268"/>
      <c r="G52" s="284"/>
    </row>
    <row r="53" spans="1:7" ht="12.75">
      <c r="A53" s="279">
        <v>1</v>
      </c>
      <c r="B53" s="285"/>
      <c r="C53" s="280" t="s">
        <v>994</v>
      </c>
      <c r="D53" s="210"/>
      <c r="E53" s="282"/>
      <c r="F53" s="268"/>
      <c r="G53" s="284"/>
    </row>
    <row r="54" spans="1:7" ht="12.75">
      <c r="A54" s="279">
        <v>1</v>
      </c>
      <c r="B54" s="285"/>
      <c r="C54" s="280" t="s">
        <v>995</v>
      </c>
      <c r="D54" s="210"/>
      <c r="E54" s="282"/>
      <c r="F54" s="268"/>
      <c r="G54" s="284"/>
    </row>
    <row r="55" spans="1:7" ht="22.5">
      <c r="A55" s="279">
        <v>1</v>
      </c>
      <c r="B55" s="285"/>
      <c r="C55" s="280" t="s">
        <v>996</v>
      </c>
      <c r="D55" s="210" t="s">
        <v>983</v>
      </c>
      <c r="E55" s="282">
        <v>1</v>
      </c>
      <c r="F55" s="268"/>
      <c r="G55" s="227">
        <f>(E55*F55)</f>
        <v>0</v>
      </c>
    </row>
    <row r="56" spans="1:7" ht="12.75">
      <c r="A56" s="279">
        <v>1</v>
      </c>
      <c r="B56" s="285"/>
      <c r="C56" s="280"/>
      <c r="D56" s="210"/>
      <c r="E56" s="282"/>
      <c r="F56" s="268"/>
      <c r="G56" s="284"/>
    </row>
    <row r="57" spans="1:7" ht="12.75">
      <c r="A57" s="279">
        <v>1</v>
      </c>
      <c r="B57" s="285"/>
      <c r="C57" s="280" t="s">
        <v>997</v>
      </c>
      <c r="D57" s="210"/>
      <c r="E57" s="282"/>
      <c r="F57" s="268"/>
      <c r="G57" s="227">
        <f>(E57*F57)</f>
        <v>0</v>
      </c>
    </row>
    <row r="58" spans="2:7" ht="12.75">
      <c r="B58" s="223"/>
      <c r="G58" s="226"/>
    </row>
    <row r="59" spans="1:7" ht="45">
      <c r="A59" s="185">
        <v>1</v>
      </c>
      <c r="B59" s="285">
        <v>4</v>
      </c>
      <c r="C59" s="233" t="s">
        <v>998</v>
      </c>
      <c r="D59" s="210"/>
      <c r="E59" s="235"/>
      <c r="F59" s="194"/>
      <c r="G59" s="195"/>
    </row>
    <row r="60" spans="1:7" ht="12.75">
      <c r="A60" s="185">
        <v>1</v>
      </c>
      <c r="B60" s="285"/>
      <c r="C60" s="233" t="s">
        <v>999</v>
      </c>
      <c r="D60" s="210"/>
      <c r="E60" s="235"/>
      <c r="F60" s="194"/>
      <c r="G60" s="195"/>
    </row>
    <row r="61" spans="1:7" ht="12.75">
      <c r="A61" s="185">
        <v>1</v>
      </c>
      <c r="B61" s="285"/>
      <c r="C61" s="233" t="s">
        <v>1000</v>
      </c>
      <c r="D61" s="210" t="s">
        <v>686</v>
      </c>
      <c r="E61" s="235">
        <v>12</v>
      </c>
      <c r="F61" s="194"/>
      <c r="G61" s="227">
        <f>(E61*F61)</f>
        <v>0</v>
      </c>
    </row>
    <row r="62" spans="1:7" ht="12.75">
      <c r="A62" s="185">
        <v>1</v>
      </c>
      <c r="B62" s="285"/>
      <c r="C62" s="233" t="s">
        <v>1001</v>
      </c>
      <c r="D62" s="210" t="s">
        <v>686</v>
      </c>
      <c r="E62" s="235">
        <v>5</v>
      </c>
      <c r="F62" s="194"/>
      <c r="G62" s="227">
        <f>(E62*F62)</f>
        <v>0</v>
      </c>
    </row>
    <row r="63" spans="1:7" ht="12.75">
      <c r="A63" s="185">
        <v>1</v>
      </c>
      <c r="B63" s="285"/>
      <c r="C63" s="233" t="s">
        <v>1002</v>
      </c>
      <c r="D63" s="210" t="s">
        <v>686</v>
      </c>
      <c r="E63" s="235">
        <v>90</v>
      </c>
      <c r="F63" s="194"/>
      <c r="G63" s="227">
        <f>(E63*F63)</f>
        <v>0</v>
      </c>
    </row>
    <row r="64" spans="1:7" ht="12.75">
      <c r="A64" s="185">
        <v>1</v>
      </c>
      <c r="B64" s="285"/>
      <c r="C64" s="233" t="s">
        <v>1003</v>
      </c>
      <c r="D64" s="210" t="s">
        <v>686</v>
      </c>
      <c r="E64" s="235">
        <v>15</v>
      </c>
      <c r="F64" s="194"/>
      <c r="G64" s="227">
        <f>(E64*F64)</f>
        <v>0</v>
      </c>
    </row>
    <row r="65" spans="1:7" ht="12.75">
      <c r="A65" s="185">
        <v>1</v>
      </c>
      <c r="B65" s="285"/>
      <c r="C65" s="233" t="s">
        <v>1004</v>
      </c>
      <c r="D65" s="210" t="s">
        <v>686</v>
      </c>
      <c r="E65" s="235">
        <v>29</v>
      </c>
      <c r="F65" s="194"/>
      <c r="G65" s="227">
        <f>(E65*F65)</f>
        <v>0</v>
      </c>
    </row>
    <row r="66" spans="1:7" ht="12.75">
      <c r="A66" s="185">
        <v>1</v>
      </c>
      <c r="B66" s="285"/>
      <c r="C66" s="233"/>
      <c r="D66" s="210"/>
      <c r="E66" s="235"/>
      <c r="F66" s="194"/>
      <c r="G66" s="195"/>
    </row>
    <row r="67" spans="1:7" ht="78.75">
      <c r="A67" s="185">
        <v>1</v>
      </c>
      <c r="B67" s="285">
        <v>5</v>
      </c>
      <c r="C67" s="233" t="s">
        <v>1005</v>
      </c>
      <c r="D67" s="210"/>
      <c r="E67" s="235"/>
      <c r="F67" s="194"/>
      <c r="G67" s="195"/>
    </row>
    <row r="68" spans="1:7" ht="12.75">
      <c r="A68" s="185">
        <v>1</v>
      </c>
      <c r="B68" s="285"/>
      <c r="C68" s="234" t="s">
        <v>1006</v>
      </c>
      <c r="D68" s="210" t="s">
        <v>686</v>
      </c>
      <c r="E68" s="235">
        <v>20</v>
      </c>
      <c r="F68" s="194"/>
      <c r="G68" s="227">
        <f>(E68*F68)</f>
        <v>0</v>
      </c>
    </row>
    <row r="69" spans="1:7" ht="12.75">
      <c r="A69" s="185">
        <v>1</v>
      </c>
      <c r="B69" s="285"/>
      <c r="C69" s="233" t="s">
        <v>1007</v>
      </c>
      <c r="D69" s="210" t="s">
        <v>686</v>
      </c>
      <c r="E69" s="235">
        <v>20</v>
      </c>
      <c r="F69" s="194"/>
      <c r="G69" s="227">
        <f>(E69*F69)</f>
        <v>0</v>
      </c>
    </row>
    <row r="70" spans="2:7" ht="12.75">
      <c r="B70" s="223"/>
      <c r="G70" s="226"/>
    </row>
    <row r="71" spans="1:7" ht="33.75">
      <c r="A71" s="185">
        <v>1</v>
      </c>
      <c r="B71" s="285">
        <v>6</v>
      </c>
      <c r="C71" s="233" t="s">
        <v>1008</v>
      </c>
      <c r="D71" s="210"/>
      <c r="E71" s="235"/>
      <c r="F71" s="194"/>
      <c r="G71" s="195"/>
    </row>
    <row r="72" spans="1:7" ht="12.75">
      <c r="A72" s="185">
        <v>1</v>
      </c>
      <c r="B72" s="285"/>
      <c r="C72" s="233" t="s">
        <v>1009</v>
      </c>
      <c r="D72" s="210" t="s">
        <v>686</v>
      </c>
      <c r="E72" s="235">
        <v>10</v>
      </c>
      <c r="F72" s="194"/>
      <c r="G72" s="227">
        <f>(E72*F72)</f>
        <v>0</v>
      </c>
    </row>
    <row r="73" spans="1:7" ht="12.75">
      <c r="A73" s="185">
        <v>1</v>
      </c>
      <c r="B73" s="285"/>
      <c r="C73" s="233" t="s">
        <v>1010</v>
      </c>
      <c r="D73" s="210" t="s">
        <v>686</v>
      </c>
      <c r="E73" s="235">
        <v>10</v>
      </c>
      <c r="F73" s="194"/>
      <c r="G73" s="227">
        <f>(E73*F73)</f>
        <v>0</v>
      </c>
    </row>
    <row r="74" spans="2:7" ht="12.75">
      <c r="B74" s="223"/>
      <c r="G74" s="226"/>
    </row>
    <row r="75" spans="1:7" ht="33.75">
      <c r="A75" s="185">
        <v>1</v>
      </c>
      <c r="B75" s="285">
        <v>7</v>
      </c>
      <c r="C75" s="233" t="s">
        <v>1011</v>
      </c>
      <c r="D75" s="210"/>
      <c r="E75" s="235"/>
      <c r="F75" s="194"/>
      <c r="G75" s="195"/>
    </row>
    <row r="76" spans="1:7" ht="12.75">
      <c r="A76" s="185">
        <v>1</v>
      </c>
      <c r="B76" s="285"/>
      <c r="C76" s="233" t="s">
        <v>1012</v>
      </c>
      <c r="D76" s="210" t="s">
        <v>686</v>
      </c>
      <c r="E76" s="235">
        <v>10</v>
      </c>
      <c r="F76" s="194"/>
      <c r="G76" s="227">
        <f>(E76*F76)</f>
        <v>0</v>
      </c>
    </row>
    <row r="77" spans="1:7" ht="12.75">
      <c r="A77" s="185">
        <v>1</v>
      </c>
      <c r="B77" s="285"/>
      <c r="C77" s="233" t="s">
        <v>167</v>
      </c>
      <c r="D77" s="210" t="s">
        <v>686</v>
      </c>
      <c r="E77" s="235">
        <v>10</v>
      </c>
      <c r="F77" s="194"/>
      <c r="G77" s="227">
        <f>(E77*F77)</f>
        <v>0</v>
      </c>
    </row>
    <row r="78" spans="1:7" ht="12.75">
      <c r="A78" s="185">
        <v>1</v>
      </c>
      <c r="B78" s="285"/>
      <c r="C78" s="233" t="s">
        <v>1013</v>
      </c>
      <c r="D78" s="210" t="s">
        <v>686</v>
      </c>
      <c r="E78" s="235">
        <v>20</v>
      </c>
      <c r="F78" s="194"/>
      <c r="G78" s="227">
        <f>(E78*F78)</f>
        <v>0</v>
      </c>
    </row>
    <row r="79" spans="1:7" ht="12.75">
      <c r="A79" s="185">
        <v>1</v>
      </c>
      <c r="B79" s="285"/>
      <c r="C79" s="233"/>
      <c r="D79" s="210"/>
      <c r="E79" s="235"/>
      <c r="F79" s="194"/>
      <c r="G79" s="195"/>
    </row>
    <row r="80" spans="1:7" ht="12.75">
      <c r="A80" s="185">
        <v>1</v>
      </c>
      <c r="B80" s="285">
        <v>8</v>
      </c>
      <c r="C80" s="234" t="s">
        <v>1014</v>
      </c>
      <c r="D80" s="210" t="s">
        <v>983</v>
      </c>
      <c r="E80" s="235">
        <v>1</v>
      </c>
      <c r="F80" s="194"/>
      <c r="G80" s="227">
        <f>(E80*F80)</f>
        <v>0</v>
      </c>
    </row>
    <row r="81" spans="1:7" ht="12.75">
      <c r="A81" s="185">
        <v>1</v>
      </c>
      <c r="B81" s="285"/>
      <c r="C81" s="234"/>
      <c r="D81" s="210"/>
      <c r="E81" s="235"/>
      <c r="F81" s="194"/>
      <c r="G81" s="195"/>
    </row>
    <row r="82" spans="1:7" ht="12.75">
      <c r="A82" s="185">
        <v>1</v>
      </c>
      <c r="B82" s="285">
        <v>9</v>
      </c>
      <c r="C82" s="234" t="s">
        <v>1015</v>
      </c>
      <c r="D82" s="210" t="s">
        <v>17</v>
      </c>
      <c r="E82" s="235">
        <v>5</v>
      </c>
      <c r="F82" s="194"/>
      <c r="G82" s="227">
        <f>(E82*F82)</f>
        <v>0</v>
      </c>
    </row>
    <row r="83" spans="2:7" ht="12.75">
      <c r="B83" s="223"/>
      <c r="G83" s="226"/>
    </row>
    <row r="84" spans="1:7" ht="22.5">
      <c r="A84" s="185">
        <v>1</v>
      </c>
      <c r="B84" s="285">
        <v>10</v>
      </c>
      <c r="C84" s="234" t="s">
        <v>1016</v>
      </c>
      <c r="D84" s="210" t="s">
        <v>17</v>
      </c>
      <c r="E84" s="235">
        <v>10</v>
      </c>
      <c r="F84" s="194"/>
      <c r="G84" s="227">
        <f>(E84*F84)</f>
        <v>0</v>
      </c>
    </row>
    <row r="85" spans="1:7" ht="12.75">
      <c r="A85" s="185">
        <v>1</v>
      </c>
      <c r="B85" s="285"/>
      <c r="C85" s="234"/>
      <c r="D85" s="210"/>
      <c r="E85" s="235"/>
      <c r="F85" s="194"/>
      <c r="G85" s="195"/>
    </row>
    <row r="86" spans="1:7" ht="12.75">
      <c r="A86" s="185">
        <v>1</v>
      </c>
      <c r="B86" s="285">
        <v>11</v>
      </c>
      <c r="C86" s="234" t="s">
        <v>1017</v>
      </c>
      <c r="D86" s="210" t="s">
        <v>983</v>
      </c>
      <c r="E86" s="235">
        <v>1</v>
      </c>
      <c r="F86" s="194"/>
      <c r="G86" s="227">
        <f>(E86*F86)</f>
        <v>0</v>
      </c>
    </row>
    <row r="87" spans="1:7" ht="12.75">
      <c r="A87" s="185">
        <v>1</v>
      </c>
      <c r="B87" s="285"/>
      <c r="C87" s="234"/>
      <c r="D87" s="210"/>
      <c r="E87" s="235"/>
      <c r="F87" s="194"/>
      <c r="G87" s="195"/>
    </row>
    <row r="88" spans="1:7" ht="12.75">
      <c r="A88" s="185">
        <v>1</v>
      </c>
      <c r="B88" s="285">
        <v>12</v>
      </c>
      <c r="C88" s="233" t="s">
        <v>1018</v>
      </c>
      <c r="D88" s="210" t="s">
        <v>983</v>
      </c>
      <c r="E88" s="235">
        <v>1</v>
      </c>
      <c r="F88" s="194"/>
      <c r="G88" s="227">
        <f>(E88*F88)</f>
        <v>0</v>
      </c>
    </row>
    <row r="89" spans="1:7" ht="12.75">
      <c r="A89" s="185">
        <v>1</v>
      </c>
      <c r="B89" s="285"/>
      <c r="C89" s="234"/>
      <c r="D89" s="210"/>
      <c r="E89" s="235"/>
      <c r="F89" s="194"/>
      <c r="G89" s="195"/>
    </row>
    <row r="90" spans="1:7" ht="33.75">
      <c r="A90" s="185">
        <v>1</v>
      </c>
      <c r="B90" s="285">
        <v>13</v>
      </c>
      <c r="C90" s="234" t="s">
        <v>1019</v>
      </c>
      <c r="D90" s="210" t="s">
        <v>17</v>
      </c>
      <c r="E90" s="235">
        <v>1</v>
      </c>
      <c r="F90" s="194"/>
      <c r="G90" s="227">
        <f>(E90*F90)</f>
        <v>0</v>
      </c>
    </row>
    <row r="91" spans="1:7" ht="12.75">
      <c r="A91" s="185">
        <v>1</v>
      </c>
      <c r="B91" s="285"/>
      <c r="C91" s="234"/>
      <c r="D91" s="210"/>
      <c r="E91" s="235"/>
      <c r="F91" s="194"/>
      <c r="G91" s="195"/>
    </row>
    <row r="92" spans="1:7" ht="22.5">
      <c r="A92" s="185">
        <v>1</v>
      </c>
      <c r="B92" s="285">
        <v>14</v>
      </c>
      <c r="C92" s="234" t="s">
        <v>1020</v>
      </c>
      <c r="D92" s="210" t="s">
        <v>17</v>
      </c>
      <c r="E92" s="235">
        <v>1</v>
      </c>
      <c r="F92" s="194"/>
      <c r="G92" s="227">
        <f>(E92*F92)</f>
        <v>0</v>
      </c>
    </row>
    <row r="93" spans="2:7" ht="12.75">
      <c r="B93" s="223"/>
      <c r="G93" s="226"/>
    </row>
    <row r="94" spans="1:7" ht="22.5">
      <c r="A94" s="185">
        <v>1</v>
      </c>
      <c r="B94" s="285">
        <v>15</v>
      </c>
      <c r="C94" s="234" t="s">
        <v>1021</v>
      </c>
      <c r="D94" s="210" t="s">
        <v>17</v>
      </c>
      <c r="E94" s="235">
        <v>1</v>
      </c>
      <c r="F94" s="194"/>
      <c r="G94" s="227">
        <f>(E94*F94)</f>
        <v>0</v>
      </c>
    </row>
    <row r="95" spans="1:7" ht="12.75">
      <c r="A95" s="185">
        <v>1</v>
      </c>
      <c r="B95" s="285"/>
      <c r="C95" s="234"/>
      <c r="D95" s="210"/>
      <c r="E95" s="235"/>
      <c r="F95" s="194"/>
      <c r="G95" s="195"/>
    </row>
    <row r="96" spans="1:7" ht="12.75">
      <c r="A96" s="185">
        <v>1</v>
      </c>
      <c r="B96" s="285">
        <v>16</v>
      </c>
      <c r="C96" s="234" t="s">
        <v>1022</v>
      </c>
      <c r="D96" s="210" t="s">
        <v>686</v>
      </c>
      <c r="E96" s="235">
        <v>6</v>
      </c>
      <c r="F96" s="194"/>
      <c r="G96" s="227">
        <f>(E96*F96)</f>
        <v>0</v>
      </c>
    </row>
    <row r="97" spans="1:7" ht="12.75">
      <c r="A97" s="185">
        <v>1</v>
      </c>
      <c r="B97" s="285"/>
      <c r="C97" s="233"/>
      <c r="D97" s="210"/>
      <c r="E97" s="235"/>
      <c r="F97" s="194"/>
      <c r="G97" s="195"/>
    </row>
    <row r="98" spans="1:7" ht="22.5">
      <c r="A98" s="185">
        <v>1</v>
      </c>
      <c r="B98" s="285">
        <v>17</v>
      </c>
      <c r="C98" s="233" t="s">
        <v>1023</v>
      </c>
      <c r="D98" s="210" t="s">
        <v>17</v>
      </c>
      <c r="E98" s="235">
        <v>3</v>
      </c>
      <c r="F98" s="194"/>
      <c r="G98" s="227">
        <f>(E98*F98)</f>
        <v>0</v>
      </c>
    </row>
    <row r="99" spans="1:7" ht="12.75">
      <c r="A99" s="185">
        <v>1</v>
      </c>
      <c r="B99" s="285"/>
      <c r="C99" s="233"/>
      <c r="D99" s="210"/>
      <c r="E99" s="235"/>
      <c r="F99" s="194"/>
      <c r="G99" s="195"/>
    </row>
    <row r="100" spans="1:7" ht="22.5">
      <c r="A100" s="185">
        <v>1</v>
      </c>
      <c r="B100" s="285">
        <v>18</v>
      </c>
      <c r="C100" s="233" t="s">
        <v>1024</v>
      </c>
      <c r="D100" s="210" t="s">
        <v>17</v>
      </c>
      <c r="E100" s="235">
        <v>2</v>
      </c>
      <c r="F100" s="194"/>
      <c r="G100" s="227">
        <f>(E100*F100)</f>
        <v>0</v>
      </c>
    </row>
    <row r="101" spans="1:7" ht="12.75">
      <c r="A101" s="185">
        <v>1</v>
      </c>
      <c r="B101" s="285"/>
      <c r="C101" s="233"/>
      <c r="D101" s="210"/>
      <c r="E101" s="235"/>
      <c r="F101" s="194"/>
      <c r="G101" s="195"/>
    </row>
    <row r="102" spans="1:7" ht="33.75">
      <c r="A102" s="185">
        <v>1</v>
      </c>
      <c r="B102" s="285">
        <v>19</v>
      </c>
      <c r="C102" s="233" t="s">
        <v>1025</v>
      </c>
      <c r="D102" s="210" t="s">
        <v>983</v>
      </c>
      <c r="E102" s="235">
        <v>1</v>
      </c>
      <c r="F102" s="194"/>
      <c r="G102" s="227">
        <f>(E102*F102)</f>
        <v>0</v>
      </c>
    </row>
    <row r="103" spans="1:7" ht="12.75">
      <c r="A103" s="185">
        <v>1</v>
      </c>
      <c r="B103" s="285"/>
      <c r="C103" s="233"/>
      <c r="D103" s="210"/>
      <c r="E103" s="235"/>
      <c r="F103" s="194"/>
      <c r="G103" s="195"/>
    </row>
    <row r="104" spans="1:7" ht="22.5">
      <c r="A104" s="185">
        <v>1</v>
      </c>
      <c r="B104" s="285">
        <v>20</v>
      </c>
      <c r="C104" s="233" t="s">
        <v>1026</v>
      </c>
      <c r="D104" s="210" t="s">
        <v>983</v>
      </c>
      <c r="E104" s="235">
        <v>1</v>
      </c>
      <c r="F104" s="194"/>
      <c r="G104" s="227">
        <f>(E104*F104)</f>
        <v>0</v>
      </c>
    </row>
    <row r="105" spans="1:7" ht="12.75">
      <c r="A105" s="185">
        <v>1</v>
      </c>
      <c r="B105" s="285"/>
      <c r="C105" s="233"/>
      <c r="D105" s="210"/>
      <c r="E105" s="235"/>
      <c r="F105" s="194"/>
      <c r="G105" s="195"/>
    </row>
    <row r="106" spans="1:7" ht="22.5">
      <c r="A106" s="185">
        <v>1</v>
      </c>
      <c r="B106" s="285">
        <v>21</v>
      </c>
      <c r="C106" s="233" t="s">
        <v>1027</v>
      </c>
      <c r="D106" s="210" t="s">
        <v>983</v>
      </c>
      <c r="E106" s="235">
        <v>1</v>
      </c>
      <c r="F106" s="194"/>
      <c r="G106" s="227">
        <f>(E106*F106)</f>
        <v>0</v>
      </c>
    </row>
    <row r="107" spans="1:7" ht="12.75">
      <c r="A107" s="185">
        <v>1</v>
      </c>
      <c r="B107" s="285"/>
      <c r="C107" s="233"/>
      <c r="D107" s="210"/>
      <c r="E107" s="235"/>
      <c r="F107" s="194"/>
      <c r="G107" s="195"/>
    </row>
    <row r="108" spans="1:7" ht="33.75">
      <c r="A108" s="185">
        <v>1</v>
      </c>
      <c r="B108" s="285">
        <v>22</v>
      </c>
      <c r="C108" s="233" t="s">
        <v>1028</v>
      </c>
      <c r="D108" s="210" t="s">
        <v>983</v>
      </c>
      <c r="E108" s="235">
        <v>1</v>
      </c>
      <c r="F108" s="194"/>
      <c r="G108" s="227">
        <f>(E108*F108)</f>
        <v>0</v>
      </c>
    </row>
    <row r="109" spans="1:7" ht="13.5" thickBot="1">
      <c r="A109" s="185">
        <v>1</v>
      </c>
      <c r="B109" s="266"/>
      <c r="C109" s="233"/>
      <c r="D109" s="210"/>
      <c r="E109" s="235"/>
      <c r="F109" s="194"/>
      <c r="G109" s="228"/>
    </row>
    <row r="110" spans="1:7" ht="12.75">
      <c r="A110" s="185">
        <v>1</v>
      </c>
      <c r="B110" s="241" t="s">
        <v>1029</v>
      </c>
      <c r="C110" s="242" t="s">
        <v>1030</v>
      </c>
      <c r="D110" s="242"/>
      <c r="E110" s="242"/>
      <c r="F110" s="242" t="s">
        <v>759</v>
      </c>
      <c r="G110" s="243">
        <f>SUM(G5:G108)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0">
      <selection activeCell="B37" sqref="B37:G37"/>
    </sheetView>
  </sheetViews>
  <sheetFormatPr defaultColWidth="9.140625" defaultRowHeight="12.75"/>
  <cols>
    <col min="9" max="9" width="12.7109375" style="0" bestFit="1" customWidth="1"/>
  </cols>
  <sheetData>
    <row r="1" spans="1:7" s="6" customFormat="1" ht="12.75">
      <c r="A1" s="5" t="s">
        <v>2</v>
      </c>
      <c r="C1" s="5" t="s">
        <v>49</v>
      </c>
      <c r="E1" s="7"/>
      <c r="G1" s="7"/>
    </row>
    <row r="2" spans="3:7" s="6" customFormat="1" ht="12.75">
      <c r="C2" s="6" t="s">
        <v>3</v>
      </c>
      <c r="E2" s="7"/>
      <c r="G2" s="7"/>
    </row>
    <row r="3" spans="1:7" s="6" customFormat="1" ht="12.75">
      <c r="A3" s="5" t="s">
        <v>4</v>
      </c>
      <c r="C3" s="5" t="s">
        <v>155</v>
      </c>
      <c r="E3" s="7"/>
      <c r="G3" s="7"/>
    </row>
    <row r="4" spans="5:7" s="6" customFormat="1" ht="12.75">
      <c r="E4" s="7"/>
      <c r="G4" s="7"/>
    </row>
    <row r="5" spans="1:7" s="6" customFormat="1" ht="12.75">
      <c r="A5" s="5" t="s">
        <v>5</v>
      </c>
      <c r="C5" s="5" t="s">
        <v>156</v>
      </c>
      <c r="E5" s="7"/>
      <c r="G5" s="7"/>
    </row>
    <row r="8" spans="1:9" ht="12.75">
      <c r="A8" s="299" t="s">
        <v>633</v>
      </c>
      <c r="B8" s="299"/>
      <c r="C8" s="299"/>
      <c r="D8" s="299"/>
      <c r="E8" s="299"/>
      <c r="F8" s="299"/>
      <c r="G8" s="299"/>
      <c r="H8" s="299"/>
      <c r="I8" s="299"/>
    </row>
    <row r="11" spans="1:9" ht="12.75">
      <c r="A11" s="29"/>
      <c r="B11" s="68" t="s">
        <v>634</v>
      </c>
      <c r="E11" s="2"/>
      <c r="G11" s="2"/>
      <c r="I11" s="22"/>
    </row>
    <row r="12" spans="1:9" ht="12.75">
      <c r="A12" s="29"/>
      <c r="B12" s="68"/>
      <c r="E12" s="2"/>
      <c r="G12" s="2"/>
      <c r="I12" s="22"/>
    </row>
    <row r="13" spans="1:9" ht="12.75">
      <c r="A13" s="29"/>
      <c r="B13" s="68"/>
      <c r="E13" s="2"/>
      <c r="G13" s="2"/>
      <c r="I13" s="22"/>
    </row>
    <row r="14" spans="1:9" ht="12.75">
      <c r="A14" s="29"/>
      <c r="B14" s="68" t="s">
        <v>635</v>
      </c>
      <c r="E14" s="2"/>
      <c r="G14" s="2"/>
      <c r="I14" s="69"/>
    </row>
    <row r="15" spans="1:9" ht="12.75">
      <c r="A15" s="29"/>
      <c r="B15" s="68"/>
      <c r="E15" s="2"/>
      <c r="G15" s="2"/>
      <c r="I15" s="70"/>
    </row>
    <row r="16" spans="1:12" ht="12.75">
      <c r="A16" s="29"/>
      <c r="E16" s="2"/>
      <c r="G16" s="2"/>
      <c r="I16" s="70"/>
      <c r="L16" s="71"/>
    </row>
    <row r="17" spans="1:9" ht="12.75">
      <c r="A17" s="29"/>
      <c r="B17" s="68" t="s">
        <v>636</v>
      </c>
      <c r="E17" s="2"/>
      <c r="G17" s="2"/>
      <c r="I17" s="46"/>
    </row>
    <row r="18" spans="1:9" ht="12.75">
      <c r="A18" s="29"/>
      <c r="B18" s="68"/>
      <c r="E18" s="2"/>
      <c r="G18" s="2"/>
      <c r="I18" s="46"/>
    </row>
    <row r="19" spans="1:9" ht="12.75">
      <c r="A19" s="29"/>
      <c r="B19" s="68"/>
      <c r="E19" s="2"/>
      <c r="G19" s="2"/>
      <c r="I19" s="46"/>
    </row>
    <row r="20" spans="1:9" ht="12.75">
      <c r="A20" s="29"/>
      <c r="B20" s="68" t="s">
        <v>1031</v>
      </c>
      <c r="E20" s="2"/>
      <c r="G20" s="2"/>
      <c r="I20" s="46"/>
    </row>
    <row r="21" spans="1:9" ht="12.75">
      <c r="A21" s="29"/>
      <c r="B21" s="68"/>
      <c r="E21" s="2"/>
      <c r="G21" s="2"/>
      <c r="I21" s="46"/>
    </row>
    <row r="22" spans="1:9" ht="12.75">
      <c r="A22" s="29"/>
      <c r="B22" s="68"/>
      <c r="E22" s="2"/>
      <c r="G22" s="2"/>
      <c r="I22" s="46"/>
    </row>
    <row r="23" spans="1:9" ht="12.75">
      <c r="A23" s="29"/>
      <c r="B23" s="68" t="s">
        <v>1032</v>
      </c>
      <c r="E23" s="2"/>
      <c r="G23" s="2"/>
      <c r="I23" s="46"/>
    </row>
    <row r="24" spans="1:9" ht="12.75">
      <c r="A24" s="29"/>
      <c r="B24" s="68"/>
      <c r="E24" s="2"/>
      <c r="G24" s="2"/>
      <c r="I24" s="46"/>
    </row>
    <row r="25" spans="1:9" ht="12.75">
      <c r="A25" s="29"/>
      <c r="E25" s="2"/>
      <c r="G25" s="2"/>
      <c r="I25" s="70"/>
    </row>
    <row r="26" spans="1:11" s="34" customFormat="1" ht="12.75">
      <c r="A26" s="30"/>
      <c r="B26" s="31" t="s">
        <v>637</v>
      </c>
      <c r="C26" s="31"/>
      <c r="D26" s="31"/>
      <c r="E26" s="32"/>
      <c r="F26" s="31"/>
      <c r="G26" s="32"/>
      <c r="H26" s="31"/>
      <c r="I26" s="72">
        <f>SUM(I10:I25)</f>
        <v>0</v>
      </c>
      <c r="K26" s="73"/>
    </row>
    <row r="27" spans="1:9" s="34" customFormat="1" ht="12.75">
      <c r="A27" s="30"/>
      <c r="B27" s="74"/>
      <c r="C27" s="74"/>
      <c r="D27" s="74"/>
      <c r="E27" s="75"/>
      <c r="F27" s="74"/>
      <c r="G27" s="75"/>
      <c r="H27" s="74"/>
      <c r="I27" s="76"/>
    </row>
    <row r="28" spans="1:9" s="34" customFormat="1" ht="12.75">
      <c r="A28" s="30"/>
      <c r="B28" s="74"/>
      <c r="C28" s="74"/>
      <c r="D28" s="74"/>
      <c r="E28" s="75"/>
      <c r="F28" s="74"/>
      <c r="G28" s="75"/>
      <c r="H28" s="74"/>
      <c r="I28" s="76"/>
    </row>
    <row r="29" spans="1:11" s="34" customFormat="1" ht="12.75">
      <c r="A29" s="30"/>
      <c r="B29" s="31" t="s">
        <v>638</v>
      </c>
      <c r="C29" s="31"/>
      <c r="D29" s="31"/>
      <c r="E29" s="32"/>
      <c r="F29" s="31"/>
      <c r="G29" s="32"/>
      <c r="H29" s="31"/>
      <c r="I29" s="72">
        <f>SUM(I10:I25)*25%</f>
        <v>0</v>
      </c>
      <c r="K29" s="76"/>
    </row>
    <row r="30" spans="1:9" s="34" customFormat="1" ht="12.75">
      <c r="A30" s="30"/>
      <c r="B30" s="74"/>
      <c r="C30" s="74"/>
      <c r="D30" s="74"/>
      <c r="E30" s="75"/>
      <c r="F30" s="74"/>
      <c r="G30" s="75"/>
      <c r="H30" s="74"/>
      <c r="I30" s="76"/>
    </row>
    <row r="31" spans="1:9" s="34" customFormat="1" ht="12.75">
      <c r="A31" s="30"/>
      <c r="B31" s="74"/>
      <c r="C31" s="74"/>
      <c r="D31" s="74"/>
      <c r="E31" s="75"/>
      <c r="F31" s="74"/>
      <c r="G31" s="75"/>
      <c r="H31" s="74"/>
      <c r="I31" s="76"/>
    </row>
    <row r="32" spans="1:9" s="38" customFormat="1" ht="12.75">
      <c r="A32" s="35"/>
      <c r="B32" s="36" t="s">
        <v>57</v>
      </c>
      <c r="C32" s="36"/>
      <c r="D32" s="36"/>
      <c r="E32" s="37"/>
      <c r="F32" s="36"/>
      <c r="G32" s="37"/>
      <c r="H32" s="36"/>
      <c r="I32" s="77">
        <f>SUM(I26:I29)</f>
        <v>0</v>
      </c>
    </row>
    <row r="36" spans="5:8" s="6" customFormat="1" ht="12.75">
      <c r="E36" s="7"/>
      <c r="F36" s="5"/>
      <c r="G36" s="7"/>
      <c r="H36" s="5"/>
    </row>
    <row r="37" spans="2:8" s="6" customFormat="1" ht="15">
      <c r="B37" s="300" t="s">
        <v>1049</v>
      </c>
      <c r="C37" s="301"/>
      <c r="D37" s="301"/>
      <c r="E37" s="301"/>
      <c r="F37" s="301"/>
      <c r="G37" s="301"/>
      <c r="H37" s="5"/>
    </row>
    <row r="38" spans="5:7" s="6" customFormat="1" ht="12.75">
      <c r="E38" s="7"/>
      <c r="F38" s="5"/>
      <c r="G38" s="7"/>
    </row>
    <row r="39" spans="7:9" ht="12.75">
      <c r="G39" s="295" t="s">
        <v>1047</v>
      </c>
      <c r="H39" s="295"/>
      <c r="I39" s="295"/>
    </row>
    <row r="41" ht="12.75">
      <c r="E41" t="s">
        <v>1046</v>
      </c>
    </row>
    <row r="42" spans="7:9" ht="12.75">
      <c r="G42" s="302" t="s">
        <v>1048</v>
      </c>
      <c r="H42" s="301"/>
      <c r="I42" s="301"/>
    </row>
  </sheetData>
  <sheetProtection/>
  <mergeCells count="4">
    <mergeCell ref="A8:I8"/>
    <mergeCell ref="B37:G37"/>
    <mergeCell ref="G42:I42"/>
    <mergeCell ref="G39:I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Bobanac</dc:creator>
  <cp:keywords/>
  <dc:description/>
  <cp:lastModifiedBy>Krunoslav Štimac</cp:lastModifiedBy>
  <cp:lastPrinted>2016-05-03T05:52:28Z</cp:lastPrinted>
  <dcterms:created xsi:type="dcterms:W3CDTF">2000-07-07T05:30:55Z</dcterms:created>
  <dcterms:modified xsi:type="dcterms:W3CDTF">2016-05-03T10:07:18Z</dcterms:modified>
  <cp:category/>
  <cp:version/>
  <cp:contentType/>
  <cp:contentStatus/>
  <cp:revision>1</cp:revision>
</cp:coreProperties>
</file>